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0"/>
  <workbookPr defaultThemeVersion="124226"/>
  <mc:AlternateContent xmlns:mc="http://schemas.openxmlformats.org/markup-compatibility/2006">
    <mc:Choice Requires="x15">
      <x15ac:absPath xmlns:x15ac="http://schemas.microsoft.com/office/spreadsheetml/2010/11/ac" url="D:\박화향\04_데이터성과관리팀\02_통계업무\01_통계연보 작성\1. 2023년(29회 통계연보)\01_작성\2023년도 통계연보(공표 예정)\"/>
    </mc:Choice>
  </mc:AlternateContent>
  <xr:revisionPtr revIDLastSave="0" documentId="13_ncr:1_{B197804B-5D84-48E0-8C22-17D12F542D55}" xr6:coauthVersionLast="36" xr6:coauthVersionMax="36" xr10:uidLastSave="{00000000-0000-0000-0000-000000000000}"/>
  <bookViews>
    <workbookView xWindow="0" yWindow="0" windowWidth="22410" windowHeight="9420" tabRatio="883" xr2:uid="{00000000-000D-0000-FFFF-FFFF00000000}"/>
  </bookViews>
  <sheets>
    <sheet name="Ⅻ-1. 의료기관" sheetId="77" r:id="rId1"/>
    <sheet name="Ⅻ-2. 의료기관종사 의료인력" sheetId="78" r:id="rId2"/>
    <sheet name="Ⅻ-3. 보건소 인력" sheetId="91" r:id="rId3"/>
    <sheet name="Ⅻ-4. 보건지소 및 보건진료소, 건강생활지원센터 인력" sheetId="92" r:id="rId4"/>
    <sheet name="Ⅻ-5. 의약품등 제조업소 및 판매업소" sheetId="93" r:id="rId5"/>
    <sheet name="Ⅻ-6. 식품위생관계업소" sheetId="94" r:id="rId6"/>
    <sheet name="Ⅻ-7. 공중위생영업소" sheetId="79" r:id="rId7"/>
    <sheet name="Ⅻ-8. 예방접종" sheetId="95" r:id="rId8"/>
    <sheet name="Ⅻ-9. 주요 법정감염병 발생 및 사망" sheetId="97" r:id="rId9"/>
    <sheet name="Ⅻ-10. 결핵환자 현황" sheetId="98" r:id="rId10"/>
    <sheet name="Ⅻ-11. 보건소 구강보건사업 실적" sheetId="99" r:id="rId11"/>
    <sheet name="Ⅻ-12. 모자보건사업 실적 " sheetId="107" r:id="rId12"/>
    <sheet name="Ⅻ-13. 건강보험 적용인구" sheetId="100" r:id="rId13"/>
    <sheet name="Ⅻ-14. 건강보험급여" sheetId="101" r:id="rId14"/>
    <sheet name="Ⅻ-15. 건강보험대상자 진료 실적" sheetId="102" r:id="rId15"/>
    <sheet name="Ⅻ-16. 국민연금 가입자" sheetId="80" r:id="rId16"/>
    <sheet name="Ⅻ-17. 국민연금 급여 지급현황" sheetId="81" r:id="rId17"/>
    <sheet name="Ⅻ-18. 노인여가복지시설" sheetId="103" r:id="rId18"/>
    <sheet name="Ⅻ-19. 노인주거복지시설" sheetId="104" r:id="rId19"/>
    <sheet name="Ⅻ-20. 노인의료복지시설" sheetId="82" r:id="rId20"/>
    <sheet name="Ⅻ-21. 재가노인복지시설" sheetId="83" r:id="rId21"/>
    <sheet name="Ⅻ-22. 국민기초생활보장 수급자" sheetId="108" r:id="rId22"/>
    <sheet name="Ⅻ-23. 기초연금 수급자 수" sheetId="105" r:id="rId23"/>
    <sheet name="Ⅻ-24. 여성복지시설" sheetId="85" r:id="rId24"/>
    <sheet name="Ⅻ-25. 여성폭력상담" sheetId="86" r:id="rId25"/>
    <sheet name="Ⅻ-26. 아동복지시설" sheetId="87" r:id="rId26"/>
    <sheet name="Ⅻ-27. 장애인 거주시설 수 및 입소 현황" sheetId="88" r:id="rId27"/>
    <sheet name="Ⅻ-28 장애인등록현황" sheetId="89" r:id="rId28"/>
    <sheet name="Ⅻ-29. 어린이집" sheetId="90" r:id="rId29"/>
    <sheet name="Ⅻ-30. 사회복지자원봉사자 현황" sheetId="106" r:id="rId30"/>
  </sheets>
  <externalReferences>
    <externalReference r:id="rId31"/>
    <externalReference r:id="rId32"/>
    <externalReference r:id="rId33"/>
  </externalReferences>
  <definedNames>
    <definedName name="_xlnm._FilterDatabase" localSheetId="6" hidden="1">'Ⅻ-7. 공중위생영업소'!#REF!</definedName>
    <definedName name="_xlnm._FilterDatabase" localSheetId="7" hidden="1">'Ⅻ-8. 예방접종'!#REF!</definedName>
    <definedName name="aaa" localSheetId="21">#REF!</definedName>
    <definedName name="aaa">#REF!</definedName>
    <definedName name="bbb" localSheetId="21">#REF!</definedName>
    <definedName name="bbb">#REF!</definedName>
    <definedName name="_xlnm.Database" localSheetId="0">#REF!</definedName>
    <definedName name="_xlnm.Database" localSheetId="9">#REF!</definedName>
    <definedName name="_xlnm.Database" localSheetId="10">#REF!</definedName>
    <definedName name="_xlnm.Database" localSheetId="12">#REF!</definedName>
    <definedName name="_xlnm.Database" localSheetId="13">#REF!</definedName>
    <definedName name="_xlnm.Database" localSheetId="14">#REF!</definedName>
    <definedName name="_xlnm.Database" localSheetId="15">#REF!</definedName>
    <definedName name="_xlnm.Database" localSheetId="16">#REF!</definedName>
    <definedName name="_xlnm.Database" localSheetId="17">#REF!</definedName>
    <definedName name="_xlnm.Database" localSheetId="18">#REF!</definedName>
    <definedName name="_xlnm.Database" localSheetId="1">#REF!</definedName>
    <definedName name="_xlnm.Database" localSheetId="19">#REF!</definedName>
    <definedName name="_xlnm.Database" localSheetId="20">#REF!</definedName>
    <definedName name="_xlnm.Database" localSheetId="21">#REF!</definedName>
    <definedName name="_xlnm.Database" localSheetId="23">#REF!</definedName>
    <definedName name="_xlnm.Database" localSheetId="24">#REF!</definedName>
    <definedName name="_xlnm.Database" localSheetId="25">#REF!</definedName>
    <definedName name="_xlnm.Database" localSheetId="26">#REF!</definedName>
    <definedName name="_xlnm.Database" localSheetId="27">#REF!</definedName>
    <definedName name="_xlnm.Database" localSheetId="28">#REF!</definedName>
    <definedName name="_xlnm.Database" localSheetId="2">#REF!</definedName>
    <definedName name="_xlnm.Database" localSheetId="29">#REF!</definedName>
    <definedName name="_xlnm.Database" localSheetId="3">#REF!</definedName>
    <definedName name="_xlnm.Database" localSheetId="4">#REF!</definedName>
    <definedName name="_xlnm.Database" localSheetId="5">#REF!</definedName>
    <definedName name="_xlnm.Database" localSheetId="6">#REF!</definedName>
    <definedName name="_xlnm.Database" localSheetId="7">#REF!</definedName>
    <definedName name="_xlnm.Database" localSheetId="8">#REF!</definedName>
    <definedName name="_xlnm.Database">#REF!</definedName>
    <definedName name="Document_array" localSheetId="21">{"Book1"}</definedName>
    <definedName name="Document_array" localSheetId="8">{"Book1"}</definedName>
    <definedName name="Document_array">{"Book1"}</definedName>
    <definedName name="G">'[1] 견적서'!#REF!</definedName>
    <definedName name="_xlnm.Print_Area" localSheetId="9">'Ⅻ-10. 결핵환자 현황'!$A$1:$AA$15</definedName>
    <definedName name="_xlnm.Print_Area" localSheetId="12">'Ⅻ-13. 건강보험 적용인구'!$A$1:$P$16</definedName>
    <definedName name="_xlnm.Print_Area" localSheetId="16">'Ⅻ-17. 국민연금 급여 지급현황'!$A$1:$W$16</definedName>
    <definedName name="_xlnm.Print_Area" localSheetId="21">'[2]2-1포천(각세)(외제)'!#REF!</definedName>
    <definedName name="_xlnm.Print_Area" localSheetId="22">'Ⅻ-23. 기초연금 수급자 수'!$A$1:$J$14</definedName>
    <definedName name="_xlnm.Print_Area" localSheetId="23">'Ⅻ-24. 여성복지시설'!$A$1:$Y$22</definedName>
    <definedName name="_xlnm.Print_Area" localSheetId="24">'Ⅻ-25. 여성폭력상담'!$A$1:$AJ$15</definedName>
    <definedName name="_xlnm.Print_Area" localSheetId="25">'Ⅻ-26. 아동복지시설'!$A$1:$U$13</definedName>
    <definedName name="_xlnm.Print_Area" localSheetId="28">'Ⅻ-29. 어린이집'!$A$1:$R$13</definedName>
    <definedName name="_xlnm.Print_Area" localSheetId="2">'Ⅻ-3. 보건소 인력'!$A$1:$X$14</definedName>
    <definedName name="_xlnm.Print_Area" localSheetId="29">'Ⅻ-30. 사회복지자원봉사자 현황'!$A$1:$Q$14</definedName>
    <definedName name="_xlnm.Print_Area" localSheetId="3">'Ⅻ-4. 보건지소 및 보건진료소, 건강생활지원센터 인력'!$A$1:$V$14</definedName>
    <definedName name="_xlnm.Print_Area">'[2]2-1포천(각세)(외제)'!#REF!</definedName>
    <definedName name="_xlnm.Print_Titles">#N/A</definedName>
    <definedName name="zum" localSheetId="9">#REF!</definedName>
    <definedName name="zum" localSheetId="10">#REF!</definedName>
    <definedName name="zum" localSheetId="12">#REF!</definedName>
    <definedName name="zum" localSheetId="13">#REF!</definedName>
    <definedName name="zum" localSheetId="14">#REF!</definedName>
    <definedName name="zum" localSheetId="16">#REF!</definedName>
    <definedName name="zum" localSheetId="17">#REF!</definedName>
    <definedName name="zum" localSheetId="18">#REF!</definedName>
    <definedName name="zum" localSheetId="1">#REF!</definedName>
    <definedName name="zum" localSheetId="19">#REF!</definedName>
    <definedName name="zum" localSheetId="21">#REF!</definedName>
    <definedName name="zum" localSheetId="23">#REF!</definedName>
    <definedName name="zum" localSheetId="26">#REF!</definedName>
    <definedName name="zum" localSheetId="2">#REF!</definedName>
    <definedName name="zum" localSheetId="29">#REF!</definedName>
    <definedName name="zum" localSheetId="3">#REF!</definedName>
    <definedName name="zum" localSheetId="4">#REF!</definedName>
    <definedName name="zum" localSheetId="5">#REF!</definedName>
    <definedName name="zum" localSheetId="7">#REF!</definedName>
    <definedName name="zum" localSheetId="8">#REF!</definedName>
    <definedName name="zum">#REF!</definedName>
    <definedName name="기본급테이블" localSheetId="21">#REF!</definedName>
    <definedName name="기본급테이블">#REF!</definedName>
    <definedName name="나" localSheetId="9">#REF!</definedName>
    <definedName name="나" localSheetId="10">#REF!</definedName>
    <definedName name="나" localSheetId="12">#REF!</definedName>
    <definedName name="나" localSheetId="13">#REF!</definedName>
    <definedName name="나" localSheetId="14">#REF!</definedName>
    <definedName name="나" localSheetId="16">#REF!</definedName>
    <definedName name="나" localSheetId="17">#REF!</definedName>
    <definedName name="나" localSheetId="18">#REF!</definedName>
    <definedName name="나" localSheetId="1">#REF!</definedName>
    <definedName name="나" localSheetId="19">#REF!</definedName>
    <definedName name="나" localSheetId="21">#REF!</definedName>
    <definedName name="나" localSheetId="23">#REF!</definedName>
    <definedName name="나" localSheetId="26">#REF!</definedName>
    <definedName name="나" localSheetId="2">#REF!</definedName>
    <definedName name="나" localSheetId="29">#REF!</definedName>
    <definedName name="나" localSheetId="3">#REF!</definedName>
    <definedName name="나" localSheetId="4">#REF!</definedName>
    <definedName name="나" localSheetId="5">#REF!</definedName>
    <definedName name="나" localSheetId="7">#REF!</definedName>
    <definedName name="나" localSheetId="8">#REF!</definedName>
    <definedName name="나">#REF!</definedName>
    <definedName name="보고용" localSheetId="21">{"Book1"}</definedName>
    <definedName name="보고용" localSheetId="8">{"Book1"}</definedName>
    <definedName name="보고용">{"Book1"}</definedName>
    <definedName name="사원테이블">#REF!</definedName>
    <definedName name="수당테이블" localSheetId="21">#REF!</definedName>
    <definedName name="수당테이블">#REF!</definedName>
    <definedName name="ㅇㅎㅇㅎㄹ" localSheetId="21">#REF!</definedName>
    <definedName name="ㅇㅎㅇㅎㄹ">#REF!</definedName>
    <definedName name="양성구">[3]봉사원파견!$B$43:$B$44</definedName>
    <definedName name="주간예산구분">[3]주간보호!$D$6:$D$50</definedName>
    <definedName name="주간정원2" localSheetId="0">#REF!</definedName>
    <definedName name="주간정원2" localSheetId="9">#REF!</definedName>
    <definedName name="주간정원2" localSheetId="10">#REF!</definedName>
    <definedName name="주간정원2" localSheetId="12">#REF!</definedName>
    <definedName name="주간정원2" localSheetId="13">#REF!</definedName>
    <definedName name="주간정원2" localSheetId="14">#REF!</definedName>
    <definedName name="주간정원2" localSheetId="15">#REF!</definedName>
    <definedName name="주간정원2" localSheetId="16">#REF!</definedName>
    <definedName name="주간정원2" localSheetId="17">#REF!</definedName>
    <definedName name="주간정원2" localSheetId="18">#REF!</definedName>
    <definedName name="주간정원2" localSheetId="1">#REF!</definedName>
    <definedName name="주간정원2" localSheetId="19">#REF!</definedName>
    <definedName name="주간정원2" localSheetId="20">#REF!</definedName>
    <definedName name="주간정원2" localSheetId="21">#REF!</definedName>
    <definedName name="주간정원2" localSheetId="23">#REF!</definedName>
    <definedName name="주간정원2" localSheetId="24">#REF!</definedName>
    <definedName name="주간정원2" localSheetId="25">#REF!</definedName>
    <definedName name="주간정원2" localSheetId="26">#REF!</definedName>
    <definedName name="주간정원2" localSheetId="27">#REF!</definedName>
    <definedName name="주간정원2" localSheetId="28">#REF!</definedName>
    <definedName name="주간정원2" localSheetId="2">#REF!</definedName>
    <definedName name="주간정원2" localSheetId="29">#REF!</definedName>
    <definedName name="주간정원2" localSheetId="3">#REF!</definedName>
    <definedName name="주간정원2" localSheetId="4">#REF!</definedName>
    <definedName name="주간정원2" localSheetId="5">#REF!</definedName>
    <definedName name="주간정원2" localSheetId="6">#REF!</definedName>
    <definedName name="주간정원2" localSheetId="7">#REF!</definedName>
    <definedName name="주간정원2" localSheetId="8">#REF!</definedName>
    <definedName name="주간정원2">#REF!</definedName>
    <definedName name="주간종사11" localSheetId="0">#REF!</definedName>
    <definedName name="주간종사11" localSheetId="9">#REF!</definedName>
    <definedName name="주간종사11" localSheetId="10">#REF!</definedName>
    <definedName name="주간종사11" localSheetId="12">#REF!</definedName>
    <definedName name="주간종사11" localSheetId="13">#REF!</definedName>
    <definedName name="주간종사11" localSheetId="14">#REF!</definedName>
    <definedName name="주간종사11" localSheetId="15">#REF!</definedName>
    <definedName name="주간종사11" localSheetId="16">#REF!</definedName>
    <definedName name="주간종사11" localSheetId="17">#REF!</definedName>
    <definedName name="주간종사11" localSheetId="18">#REF!</definedName>
    <definedName name="주간종사11" localSheetId="1">#REF!</definedName>
    <definedName name="주간종사11" localSheetId="19">#REF!</definedName>
    <definedName name="주간종사11" localSheetId="20">#REF!</definedName>
    <definedName name="주간종사11" localSheetId="21">#REF!</definedName>
    <definedName name="주간종사11" localSheetId="23">#REF!</definedName>
    <definedName name="주간종사11" localSheetId="24">#REF!</definedName>
    <definedName name="주간종사11" localSheetId="25">#REF!</definedName>
    <definedName name="주간종사11" localSheetId="26">#REF!</definedName>
    <definedName name="주간종사11" localSheetId="27">#REF!</definedName>
    <definedName name="주간종사11" localSheetId="28">#REF!</definedName>
    <definedName name="주간종사11" localSheetId="2">#REF!</definedName>
    <definedName name="주간종사11" localSheetId="29">#REF!</definedName>
    <definedName name="주간종사11" localSheetId="3">#REF!</definedName>
    <definedName name="주간종사11" localSheetId="4">#REF!</definedName>
    <definedName name="주간종사11" localSheetId="5">#REF!</definedName>
    <definedName name="주간종사11" localSheetId="6">#REF!</definedName>
    <definedName name="주간종사11" localSheetId="7">#REF!</definedName>
    <definedName name="주간종사11" localSheetId="8">#REF!</definedName>
    <definedName name="주간종사11">#REF!</definedName>
    <definedName name="직책테이블" localSheetId="21">#REF!</definedName>
    <definedName name="직책테이블">#REF!</definedName>
    <definedName name="질병" localSheetId="9">#REF!</definedName>
    <definedName name="질병" localSheetId="10">#REF!</definedName>
    <definedName name="질병" localSheetId="12">#REF!</definedName>
    <definedName name="질병" localSheetId="13">#REF!</definedName>
    <definedName name="질병" localSheetId="14">#REF!</definedName>
    <definedName name="질병" localSheetId="16">#REF!</definedName>
    <definedName name="질병" localSheetId="17">#REF!</definedName>
    <definedName name="질병" localSheetId="18">#REF!</definedName>
    <definedName name="질병" localSheetId="1">#REF!</definedName>
    <definedName name="질병" localSheetId="19">#REF!</definedName>
    <definedName name="질병" localSheetId="21">#REF!</definedName>
    <definedName name="질병" localSheetId="23">#REF!</definedName>
    <definedName name="질병" localSheetId="26">#REF!</definedName>
    <definedName name="질병" localSheetId="2">#REF!</definedName>
    <definedName name="질병" localSheetId="29">#REF!</definedName>
    <definedName name="질병" localSheetId="3">#REF!</definedName>
    <definedName name="질병" localSheetId="4">#REF!</definedName>
    <definedName name="질병" localSheetId="5">#REF!</definedName>
    <definedName name="질병" localSheetId="7">#REF!</definedName>
    <definedName name="질병" localSheetId="8">#REF!</definedName>
    <definedName name="질병">#REF!</definedName>
    <definedName name="치매1">[3]주간보호!$D$55:$D$79</definedName>
    <definedName name="ㅠ1" localSheetId="0">#REF!</definedName>
    <definedName name="ㅠ1" localSheetId="9">#REF!</definedName>
    <definedName name="ㅠ1" localSheetId="10">#REF!</definedName>
    <definedName name="ㅠ1" localSheetId="11">#REF!</definedName>
    <definedName name="ㅠ1" localSheetId="12">#REF!</definedName>
    <definedName name="ㅠ1" localSheetId="13">#REF!</definedName>
    <definedName name="ㅠ1" localSheetId="14">#REF!</definedName>
    <definedName name="ㅠ1" localSheetId="15">#REF!</definedName>
    <definedName name="ㅠ1" localSheetId="16">#REF!</definedName>
    <definedName name="ㅠ1" localSheetId="17">#REF!</definedName>
    <definedName name="ㅠ1" localSheetId="18">#REF!</definedName>
    <definedName name="ㅠ1" localSheetId="1">#REF!</definedName>
    <definedName name="ㅠ1" localSheetId="19">#REF!</definedName>
    <definedName name="ㅠ1" localSheetId="20">#REF!</definedName>
    <definedName name="ㅠ1" localSheetId="21">#REF!</definedName>
    <definedName name="ㅠ1" localSheetId="22">#REF!</definedName>
    <definedName name="ㅠ1" localSheetId="23">#REF!</definedName>
    <definedName name="ㅠ1" localSheetId="24">#REF!</definedName>
    <definedName name="ㅠ1" localSheetId="25">#REF!</definedName>
    <definedName name="ㅠ1" localSheetId="26">#REF!</definedName>
    <definedName name="ㅠ1" localSheetId="27">#REF!</definedName>
    <definedName name="ㅠ1" localSheetId="28">#REF!</definedName>
    <definedName name="ㅠ1" localSheetId="2">#REF!</definedName>
    <definedName name="ㅠ1" localSheetId="29">#REF!</definedName>
    <definedName name="ㅠ1" localSheetId="3">#REF!</definedName>
    <definedName name="ㅠ1" localSheetId="4">#REF!</definedName>
    <definedName name="ㅠ1" localSheetId="5">#REF!</definedName>
    <definedName name="ㅠ1" localSheetId="6">#REF!</definedName>
    <definedName name="ㅠ1" localSheetId="7">#REF!</definedName>
    <definedName name="ㅠ1" localSheetId="8">#REF!</definedName>
    <definedName name="ㅠ1">#REF!</definedName>
  </definedNames>
  <calcPr calcId="191029"/>
</workbook>
</file>

<file path=xl/calcChain.xml><?xml version="1.0" encoding="utf-8"?>
<calcChain xmlns="http://schemas.openxmlformats.org/spreadsheetml/2006/main">
  <c r="C8" i="86" l="1"/>
  <c r="C9" i="86"/>
  <c r="C10" i="86"/>
  <c r="C11" i="86"/>
  <c r="C12" i="86"/>
  <c r="C13" i="86"/>
  <c r="C7" i="86"/>
  <c r="B13" i="86"/>
  <c r="B12" i="86"/>
  <c r="B11" i="86"/>
  <c r="B10" i="86"/>
  <c r="B9" i="86"/>
  <c r="B8" i="86"/>
  <c r="B7" i="86"/>
  <c r="C12" i="108"/>
  <c r="C11" i="108"/>
  <c r="C10" i="108"/>
  <c r="C9" i="108"/>
  <c r="C8" i="108"/>
  <c r="C7" i="108"/>
  <c r="B12" i="108"/>
  <c r="B11" i="108"/>
  <c r="B10" i="108"/>
  <c r="B9" i="108"/>
  <c r="B8" i="108"/>
  <c r="B7" i="108"/>
  <c r="B13" i="108" l="1"/>
  <c r="C13" i="108"/>
  <c r="D13" i="108"/>
  <c r="E13" i="108"/>
  <c r="F13" i="108"/>
  <c r="G13" i="108"/>
  <c r="H13" i="108"/>
  <c r="I13" i="108"/>
  <c r="J13" i="108"/>
  <c r="K13" i="108"/>
  <c r="L13" i="108"/>
  <c r="M13" i="108"/>
  <c r="B32" i="89" l="1"/>
  <c r="B31" i="89"/>
  <c r="B30" i="89"/>
  <c r="B29" i="89"/>
  <c r="B28" i="89"/>
  <c r="B27" i="89"/>
  <c r="B26" i="89"/>
  <c r="B25" i="89"/>
  <c r="B24" i="89"/>
  <c r="B23" i="89"/>
  <c r="B22" i="89"/>
  <c r="B21" i="89"/>
  <c r="B20" i="89"/>
  <c r="B19" i="89"/>
  <c r="B18" i="89"/>
  <c r="B17" i="89"/>
  <c r="B16" i="89"/>
  <c r="B15" i="89"/>
  <c r="B14" i="89"/>
  <c r="B13" i="89"/>
  <c r="B12" i="89"/>
  <c r="B11" i="89"/>
  <c r="B10" i="89"/>
  <c r="B9" i="89"/>
  <c r="B8" i="89"/>
  <c r="B7" i="89"/>
  <c r="B6" i="89"/>
  <c r="G14" i="88"/>
  <c r="G13" i="88"/>
  <c r="G12" i="88"/>
  <c r="G11" i="88"/>
  <c r="G10" i="88"/>
  <c r="G9" i="88"/>
  <c r="G8" i="88"/>
  <c r="C10" i="83" l="1"/>
  <c r="D10" i="83"/>
  <c r="E10" i="83"/>
  <c r="B10" i="83"/>
  <c r="E8" i="100" l="1"/>
  <c r="F8" i="100"/>
  <c r="E9" i="100"/>
  <c r="F9" i="100"/>
  <c r="E10" i="100"/>
  <c r="F10" i="100"/>
  <c r="E11" i="100"/>
  <c r="F11" i="100"/>
  <c r="E12" i="100"/>
  <c r="F12" i="100"/>
  <c r="E13" i="100"/>
  <c r="F13" i="100"/>
  <c r="E14" i="100"/>
  <c r="F14" i="100"/>
  <c r="B7" i="83" l="1"/>
  <c r="C7" i="83"/>
  <c r="D7" i="83"/>
  <c r="E7" i="83"/>
  <c r="B8" i="83"/>
  <c r="C8" i="83"/>
  <c r="D8" i="83"/>
  <c r="E8" i="83"/>
  <c r="B9" i="83"/>
  <c r="C9" i="83"/>
  <c r="D9" i="83"/>
  <c r="E9" i="83"/>
  <c r="B11" i="83"/>
  <c r="C11" i="83"/>
  <c r="D11" i="83"/>
  <c r="E11" i="83"/>
  <c r="B12" i="83"/>
  <c r="C12" i="83"/>
  <c r="D12" i="83"/>
  <c r="E12" i="83"/>
  <c r="B13" i="83"/>
  <c r="C13" i="83"/>
  <c r="D13" i="83"/>
  <c r="E13" i="83"/>
  <c r="B5" i="78"/>
  <c r="B6" i="78"/>
  <c r="B7" i="78"/>
  <c r="B8" i="78"/>
  <c r="B9" i="78"/>
  <c r="B10" i="78"/>
  <c r="B8" i="77"/>
  <c r="C8" i="77"/>
  <c r="B9" i="77"/>
  <c r="C9" i="77"/>
  <c r="B10" i="77"/>
  <c r="C10" i="77"/>
  <c r="B11" i="77"/>
  <c r="C11" i="77"/>
  <c r="B12" i="77"/>
  <c r="C12" i="77"/>
  <c r="B13" i="77"/>
  <c r="C13" i="77"/>
</calcChain>
</file>

<file path=xl/sharedStrings.xml><?xml version="1.0" encoding="utf-8"?>
<sst xmlns="http://schemas.openxmlformats.org/spreadsheetml/2006/main" count="1733" uniqueCount="800">
  <si>
    <t>…</t>
  </si>
  <si>
    <t>합계</t>
    <phoneticPr fontId="95" type="noConversion"/>
  </si>
  <si>
    <t>-</t>
  </si>
  <si>
    <t>단위 : 명</t>
  </si>
  <si>
    <t>10</t>
  </si>
  <si>
    <t>남
Male</t>
    <phoneticPr fontId="95" type="noConversion"/>
  </si>
  <si>
    <t>1</t>
  </si>
  <si>
    <t>Source : Ministry of Health &amp; Welfare</t>
    <phoneticPr fontId="95" type="noConversion"/>
  </si>
  <si>
    <t>빛가람동</t>
  </si>
  <si>
    <t>이창동</t>
  </si>
  <si>
    <t>영산동</t>
  </si>
  <si>
    <t>성북동</t>
  </si>
  <si>
    <t>금남동</t>
  </si>
  <si>
    <t>영강동</t>
  </si>
  <si>
    <t>송월동</t>
  </si>
  <si>
    <t>봉황면</t>
  </si>
  <si>
    <t>다도면</t>
  </si>
  <si>
    <t>산포면</t>
  </si>
  <si>
    <t>금천면</t>
  </si>
  <si>
    <t>노안면</t>
  </si>
  <si>
    <t>문평면</t>
  </si>
  <si>
    <t>다시면</t>
  </si>
  <si>
    <t>동강면</t>
  </si>
  <si>
    <t>공산면</t>
  </si>
  <si>
    <t>반남면</t>
  </si>
  <si>
    <t>왕곡면</t>
  </si>
  <si>
    <t>세지면</t>
  </si>
  <si>
    <t>남평읍</t>
    <phoneticPr fontId="95" type="noConversion"/>
  </si>
  <si>
    <t>병상수
Inpatient care beds</t>
    <phoneticPr fontId="94" type="noConversion"/>
  </si>
  <si>
    <t>병원수
Number of establishment</t>
    <phoneticPr fontId="94" type="noConversion"/>
  </si>
  <si>
    <t>병원수
Number of establishment</t>
    <phoneticPr fontId="94" type="noConversion"/>
  </si>
  <si>
    <t>병상수
Inpatient care beds</t>
    <phoneticPr fontId="94" type="noConversion"/>
  </si>
  <si>
    <t>한의원
Oriental medicine clinics</t>
    <phoneticPr fontId="94" type="noConversion"/>
  </si>
  <si>
    <t>한방병원
Oriental medicine hospital</t>
    <phoneticPr fontId="94" type="noConversion"/>
  </si>
  <si>
    <t>의원
Clinics</t>
    <phoneticPr fontId="94" type="noConversion"/>
  </si>
  <si>
    <r>
      <t>일반병원</t>
    </r>
    <r>
      <rPr>
        <vertAlign val="superscript"/>
        <sz val="9"/>
        <rFont val="굴림"/>
        <family val="3"/>
        <charset val="129"/>
      </rPr>
      <t>1)</t>
    </r>
    <r>
      <rPr>
        <sz val="9"/>
        <rFont val="굴림"/>
        <family val="3"/>
        <charset val="129"/>
      </rPr>
      <t xml:space="preserve">
Hospitals</t>
    </r>
    <phoneticPr fontId="95" type="noConversion"/>
  </si>
  <si>
    <t>요양병원
Long term care hospitals</t>
    <phoneticPr fontId="94" type="noConversion"/>
  </si>
  <si>
    <t>종합병원
General hospitals</t>
    <phoneticPr fontId="94" type="noConversion"/>
  </si>
  <si>
    <t xml:space="preserve">부속의원
Dispensaries </t>
    <phoneticPr fontId="94" type="noConversion"/>
  </si>
  <si>
    <t>조산원
Midwifery clinics</t>
    <phoneticPr fontId="94" type="noConversion"/>
  </si>
  <si>
    <t>한방 병ᆞ의원
Oriental medicine hospital and clinics</t>
    <phoneticPr fontId="95" type="noConversion"/>
  </si>
  <si>
    <t>치과
병·의원
Dental hospitals and clinics</t>
    <phoneticPr fontId="94" type="noConversion"/>
  </si>
  <si>
    <r>
      <t>특수병원</t>
    </r>
    <r>
      <rPr>
        <vertAlign val="superscript"/>
        <sz val="9"/>
        <rFont val="굴림"/>
        <family val="3"/>
        <charset val="129"/>
      </rPr>
      <t>2)</t>
    </r>
    <r>
      <rPr>
        <sz val="9"/>
        <rFont val="굴림"/>
        <family val="3"/>
        <charset val="129"/>
      </rPr>
      <t xml:space="preserve">
Specialized hospitals </t>
    </r>
    <phoneticPr fontId="94" type="noConversion"/>
  </si>
  <si>
    <t>병ᆞ의원
Hospitals and clinics</t>
    <phoneticPr fontId="95" type="noConversion"/>
  </si>
  <si>
    <t>합계
Total</t>
    <phoneticPr fontId="94" type="noConversion"/>
  </si>
  <si>
    <t>건강생활
지원센터
Community Health Promotion Center</t>
    <phoneticPr fontId="95" type="noConversion"/>
  </si>
  <si>
    <t>보건
진료소
Primary health care post</t>
    <phoneticPr fontId="94" type="noConversion"/>
  </si>
  <si>
    <t>보건
지소
Sub health–center</t>
    <phoneticPr fontId="94" type="noConversion"/>
  </si>
  <si>
    <t>보건소
Health center</t>
    <phoneticPr fontId="94" type="noConversion"/>
  </si>
  <si>
    <t>Unit : establishment</t>
    <phoneticPr fontId="95" type="noConversion"/>
  </si>
  <si>
    <t>단위 : 개</t>
  </si>
  <si>
    <t>1. 의료기관  Medical Institutions</t>
    <phoneticPr fontId="95" type="noConversion"/>
  </si>
  <si>
    <t>남평읍</t>
    <phoneticPr fontId="95" type="noConversion"/>
  </si>
  <si>
    <t>보건의료
정보관리사
Health information technologists</t>
    <phoneticPr fontId="94" type="noConversion"/>
  </si>
  <si>
    <t>의료기사
Medical technicians</t>
    <phoneticPr fontId="94" type="noConversion"/>
  </si>
  <si>
    <t xml:space="preserve">간호조무사
Nursing aides
 </t>
    <phoneticPr fontId="94" type="noConversion"/>
  </si>
  <si>
    <t xml:space="preserve">간호사
Nurses
</t>
    <phoneticPr fontId="94" type="noConversion"/>
  </si>
  <si>
    <t xml:space="preserve">조산사
Midwives
</t>
    <phoneticPr fontId="94" type="noConversion"/>
  </si>
  <si>
    <r>
      <t>약사</t>
    </r>
    <r>
      <rPr>
        <vertAlign val="superscript"/>
        <sz val="9"/>
        <color theme="1"/>
        <rFont val="굴림"/>
        <family val="3"/>
        <charset val="129"/>
      </rPr>
      <t xml:space="preserve"> 1)</t>
    </r>
    <r>
      <rPr>
        <sz val="9"/>
        <color theme="1"/>
        <rFont val="굴림"/>
        <family val="3"/>
        <charset val="129"/>
      </rPr>
      <t xml:space="preserve">
Pharmacists
</t>
    </r>
    <phoneticPr fontId="94" type="noConversion"/>
  </si>
  <si>
    <t>한의사
Oriental medical doctors</t>
    <phoneticPr fontId="94" type="noConversion"/>
  </si>
  <si>
    <t xml:space="preserve">치과의사
Dentists
</t>
    <phoneticPr fontId="94" type="noConversion"/>
  </si>
  <si>
    <t xml:space="preserve">의사
Physicians
</t>
    <phoneticPr fontId="94" type="noConversion"/>
  </si>
  <si>
    <t xml:space="preserve">합계
Total
</t>
    <phoneticPr fontId="95" type="noConversion"/>
  </si>
  <si>
    <t>연별</t>
    <phoneticPr fontId="95" type="noConversion"/>
  </si>
  <si>
    <t>Unit : person</t>
    <phoneticPr fontId="95" type="noConversion"/>
  </si>
  <si>
    <t>단위 : 명</t>
    <phoneticPr fontId="95" type="noConversion"/>
  </si>
  <si>
    <t>2. 의료기관종사 의료인력  Medical and Paramedical Personnel in Medical Institutions</t>
    <phoneticPr fontId="95" type="noConversion"/>
  </si>
  <si>
    <t xml:space="preserve"> 주 : 1) 관광호텔 포함 
       2) 공중위생관리법(2016.2.3.)에 따라 기존 위생관리용역업이 건물위생관리업으로 변경됨
 Note : 1) Including tourist hotels
           2)Replacing the ‘Business of providing building sanitary control services’ with ‘Sanitary service business’ according to the Public Health Control Act(2016.2.3.)</t>
    <phoneticPr fontId="95" type="noConversion"/>
  </si>
  <si>
    <t xml:space="preserve">생활
Cooking </t>
    <phoneticPr fontId="95" type="noConversion"/>
  </si>
  <si>
    <t>일반
Non-cooking</t>
    <phoneticPr fontId="95" type="noConversion"/>
  </si>
  <si>
    <t xml:space="preserve">소계
Sub total </t>
    <phoneticPr fontId="95" type="noConversion"/>
  </si>
  <si>
    <r>
      <t>건물위생관리업</t>
    </r>
    <r>
      <rPr>
        <vertAlign val="superscript"/>
        <sz val="9"/>
        <rFont val="굴림"/>
        <family val="3"/>
        <charset val="129"/>
      </rPr>
      <t>2)</t>
    </r>
    <r>
      <rPr>
        <sz val="9"/>
        <rFont val="굴림"/>
        <family val="3"/>
        <charset val="129"/>
      </rPr>
      <t xml:space="preserve">
Sanitary service business</t>
    </r>
    <phoneticPr fontId="95" type="noConversion"/>
  </si>
  <si>
    <t xml:space="preserve">세탁업
Laundry </t>
    <phoneticPr fontId="95" type="noConversion"/>
  </si>
  <si>
    <t>미용업
Beauty shop</t>
    <phoneticPr fontId="95" type="noConversion"/>
  </si>
  <si>
    <t xml:space="preserve">이용업
Barber </t>
    <phoneticPr fontId="95" type="noConversion"/>
  </si>
  <si>
    <t xml:space="preserve">목욕장업
Bathhouse </t>
    <phoneticPr fontId="95" type="noConversion"/>
  </si>
  <si>
    <r>
      <t>숙박업</t>
    </r>
    <r>
      <rPr>
        <vertAlign val="superscript"/>
        <sz val="9"/>
        <rFont val="굴림"/>
        <family val="3"/>
        <charset val="129"/>
      </rPr>
      <t>1)</t>
    </r>
    <r>
      <rPr>
        <sz val="9"/>
        <rFont val="굴림"/>
        <family val="3"/>
        <charset val="129"/>
      </rPr>
      <t xml:space="preserve">
 Hotel business</t>
    </r>
    <phoneticPr fontId="95" type="noConversion"/>
  </si>
  <si>
    <t>총계
Total</t>
    <phoneticPr fontId="95" type="noConversion"/>
  </si>
  <si>
    <t>Unit : establishment</t>
  </si>
  <si>
    <t xml:space="preserve">단위 : 개소 </t>
  </si>
  <si>
    <t>E형간염
Viral hepatitis E</t>
  </si>
  <si>
    <t>가입자
Insurants</t>
    <phoneticPr fontId="100" type="noConversion"/>
  </si>
  <si>
    <t>사업장
Workplaces</t>
  </si>
  <si>
    <t>여
Female</t>
    <phoneticPr fontId="95" type="noConversion"/>
  </si>
  <si>
    <t>남
Male</t>
    <phoneticPr fontId="95" type="noConversion"/>
  </si>
  <si>
    <t>임의계속가입자
Voluntarily &amp; continuously insured persons</t>
  </si>
  <si>
    <t>임의가입자
Voluntarily insured persons</t>
  </si>
  <si>
    <t>지역가입자
 Individually
insured persons</t>
    <phoneticPr fontId="95" type="noConversion"/>
  </si>
  <si>
    <t>사업장 가입자
Workplace-based insured persons</t>
    <phoneticPr fontId="95" type="noConversion"/>
  </si>
  <si>
    <t>총가입자수
Total insured persons</t>
    <phoneticPr fontId="100" type="noConversion"/>
  </si>
  <si>
    <t>연별</t>
    <phoneticPr fontId="95" type="noConversion"/>
  </si>
  <si>
    <t>Unit : number, person</t>
  </si>
  <si>
    <t>단위 : 개소, 명</t>
    <phoneticPr fontId="95" type="noConversion"/>
  </si>
  <si>
    <t xml:space="preserve"> 주: (   )안은 국민연금 가입기간임   Note : () shows an insured period of National Pension scheme. </t>
    <phoneticPr fontId="95" type="noConversion"/>
  </si>
  <si>
    <t>금액
Amount</t>
    <phoneticPr fontId="6" type="noConversion"/>
  </si>
  <si>
    <t>수급자수
No. of
beneficiaries</t>
    <phoneticPr fontId="6" type="noConversion"/>
  </si>
  <si>
    <t>수급자수
No. of
beneficiaries</t>
    <phoneticPr fontId="6" type="noConversion"/>
  </si>
  <si>
    <t>금액
Amount</t>
    <phoneticPr fontId="6" type="noConversion"/>
  </si>
  <si>
    <t>수급자수
No. of
beneficiaries</t>
    <phoneticPr fontId="6" type="noConversion"/>
  </si>
  <si>
    <t>금액
Amount</t>
    <phoneticPr fontId="6" type="noConversion"/>
  </si>
  <si>
    <t>금액
Amount</t>
    <phoneticPr fontId="6" type="noConversion"/>
  </si>
  <si>
    <t>수급자수
No. of
beneficiaries</t>
    <phoneticPr fontId="6" type="noConversion"/>
  </si>
  <si>
    <t xml:space="preserve">분할
Divided </t>
    <phoneticPr fontId="95" type="noConversion"/>
  </si>
  <si>
    <t>조기
Early</t>
    <phoneticPr fontId="6" type="noConversion"/>
  </si>
  <si>
    <r>
      <t>노령연금</t>
    </r>
    <r>
      <rPr>
        <vertAlign val="superscript"/>
        <sz val="9"/>
        <rFont val="굴림"/>
        <family val="3"/>
        <charset val="129"/>
      </rPr>
      <t>1)</t>
    </r>
    <r>
      <rPr>
        <sz val="9"/>
        <rFont val="굴림"/>
        <family val="3"/>
        <charset val="129"/>
      </rPr>
      <t xml:space="preserve">
(10년 이상~
20년 미만)</t>
    </r>
    <phoneticPr fontId="95" type="noConversion"/>
  </si>
  <si>
    <t>특례
Special</t>
    <phoneticPr fontId="6" type="noConversion"/>
  </si>
  <si>
    <t xml:space="preserve">사망
Lump-sum death payment </t>
    <phoneticPr fontId="6" type="noConversion"/>
  </si>
  <si>
    <t>반환
Lump-sum refund</t>
    <phoneticPr fontId="6" type="noConversion"/>
  </si>
  <si>
    <t>장애
Disability lump-sum compensation</t>
    <phoneticPr fontId="6" type="noConversion"/>
  </si>
  <si>
    <t>유족연금
Survivor pension</t>
    <phoneticPr fontId="6" type="noConversion"/>
  </si>
  <si>
    <t xml:space="preserve">장애연금
Disability pension </t>
    <phoneticPr fontId="6" type="noConversion"/>
  </si>
  <si>
    <t>노령연금
Old-age Pension</t>
    <phoneticPr fontId="6" type="noConversion"/>
  </si>
  <si>
    <t xml:space="preserve">일시금
Lump-sum benefits </t>
    <phoneticPr fontId="6" type="noConversion"/>
  </si>
  <si>
    <t>연금
Pension</t>
    <phoneticPr fontId="6" type="noConversion"/>
  </si>
  <si>
    <t>계
Total</t>
    <phoneticPr fontId="6" type="noConversion"/>
  </si>
  <si>
    <t>Unit : person, 1,000 won</t>
    <phoneticPr fontId="95" type="noConversion"/>
  </si>
  <si>
    <t>단위 : 명, 천원</t>
  </si>
  <si>
    <t xml:space="preserve">Source : Ministry of Health &amp; Welfare </t>
    <phoneticPr fontId="95" type="noConversion"/>
  </si>
  <si>
    <t>여
Female</t>
    <phoneticPr fontId="95" type="noConversion"/>
  </si>
  <si>
    <t>남
Male</t>
    <phoneticPr fontId="95" type="noConversion"/>
  </si>
  <si>
    <t>여
Female</t>
    <phoneticPr fontId="95" type="noConversion"/>
  </si>
  <si>
    <t>남
Male</t>
    <phoneticPr fontId="95" type="noConversion"/>
  </si>
  <si>
    <t xml:space="preserve">현원
Users </t>
    <phoneticPr fontId="94" type="noConversion"/>
  </si>
  <si>
    <t>정원
Capacity</t>
    <phoneticPr fontId="94" type="noConversion"/>
  </si>
  <si>
    <t xml:space="preserve">현원
Users </t>
    <phoneticPr fontId="94" type="noConversion"/>
  </si>
  <si>
    <t>여
Female</t>
    <phoneticPr fontId="95" type="noConversion"/>
  </si>
  <si>
    <t>정원
Capacity</t>
    <phoneticPr fontId="94" type="noConversion"/>
  </si>
  <si>
    <t>종사자수
Workers</t>
  </si>
  <si>
    <t xml:space="preserve">입소인원
Admissions </t>
    <phoneticPr fontId="95" type="noConversion"/>
  </si>
  <si>
    <t>시설수
Facilities</t>
    <phoneticPr fontId="94" type="noConversion"/>
  </si>
  <si>
    <t xml:space="preserve">입소인원
Admissions </t>
    <phoneticPr fontId="95" type="noConversion"/>
  </si>
  <si>
    <t>시설수
Facilities</t>
    <phoneticPr fontId="94" type="noConversion"/>
  </si>
  <si>
    <t>종사자수
Workers</t>
    <phoneticPr fontId="95" type="noConversion"/>
  </si>
  <si>
    <t xml:space="preserve">입소인원
Admissions </t>
    <phoneticPr fontId="95" type="noConversion"/>
  </si>
  <si>
    <t>시설수
Facilities</t>
    <phoneticPr fontId="94" type="noConversion"/>
  </si>
  <si>
    <t>노인요양공동생활가정
Common residential household for the care of the elderly</t>
    <phoneticPr fontId="95" type="noConversion"/>
  </si>
  <si>
    <t xml:space="preserve">노인요양시설
Care facilities for the elderly </t>
    <phoneticPr fontId="95" type="noConversion"/>
  </si>
  <si>
    <t>합계
Total</t>
    <phoneticPr fontId="94" type="noConversion"/>
  </si>
  <si>
    <t>연별</t>
    <phoneticPr fontId="95" type="noConversion"/>
  </si>
  <si>
    <t xml:space="preserve"> 단위 : 개소, 명</t>
    <phoneticPr fontId="95" type="noConversion"/>
  </si>
  <si>
    <t xml:space="preserve">Source : Ministry of Health &amp; Welfare </t>
    <phoneticPr fontId="95" type="noConversion"/>
  </si>
  <si>
    <t>현원
Users</t>
    <phoneticPr fontId="6" type="noConversion"/>
  </si>
  <si>
    <t>정원
Capacity</t>
    <phoneticPr fontId="6" type="noConversion"/>
  </si>
  <si>
    <t>정원
Capacity</t>
    <phoneticPr fontId="6" type="noConversion"/>
  </si>
  <si>
    <t>현원
Users</t>
    <phoneticPr fontId="6" type="noConversion"/>
  </si>
  <si>
    <t>정원
Capacity</t>
    <phoneticPr fontId="6" type="noConversion"/>
  </si>
  <si>
    <t>현원
Users</t>
    <phoneticPr fontId="6" type="noConversion"/>
  </si>
  <si>
    <t>정원
Capacity</t>
    <phoneticPr fontId="6" type="noConversion"/>
  </si>
  <si>
    <t>정원
Capacity</t>
    <phoneticPr fontId="6" type="noConversion"/>
  </si>
  <si>
    <t>정원
Capacity</t>
    <phoneticPr fontId="6" type="noConversion"/>
  </si>
  <si>
    <t>현원
Users</t>
    <phoneticPr fontId="6" type="noConversion"/>
  </si>
  <si>
    <t>종사자수
Workers</t>
    <phoneticPr fontId="6" type="noConversion"/>
  </si>
  <si>
    <t xml:space="preserve">이용인원
Admissions </t>
    <phoneticPr fontId="6" type="noConversion"/>
  </si>
  <si>
    <t>시설수
Facilities</t>
    <phoneticPr fontId="6" type="noConversion"/>
  </si>
  <si>
    <t xml:space="preserve">이용인원
Admissions </t>
    <phoneticPr fontId="6" type="noConversion"/>
  </si>
  <si>
    <t>시설수
Facilities</t>
    <phoneticPr fontId="6" type="noConversion"/>
  </si>
  <si>
    <t>종사자수
Workers</t>
    <phoneticPr fontId="6" type="noConversion"/>
  </si>
  <si>
    <t xml:space="preserve">이용인원
Admissions </t>
    <phoneticPr fontId="6" type="noConversion"/>
  </si>
  <si>
    <t>종사자수
Workers</t>
    <phoneticPr fontId="6" type="noConversion"/>
  </si>
  <si>
    <t xml:space="preserve">이용인원
Admissions </t>
    <phoneticPr fontId="6" type="noConversion"/>
  </si>
  <si>
    <t>시설수
Facilities</t>
    <phoneticPr fontId="6" type="noConversion"/>
  </si>
  <si>
    <t xml:space="preserve">이용인원
Admissions </t>
    <phoneticPr fontId="6" type="noConversion"/>
  </si>
  <si>
    <t>재가노인지원서비스
 Community care supporting service</t>
    <phoneticPr fontId="95" type="noConversion"/>
  </si>
  <si>
    <t>방문목욕서비스
Home-visit bathing</t>
    <phoneticPr fontId="6" type="noConversion"/>
  </si>
  <si>
    <t>단기보호서비스
 Short-term care respite</t>
    <phoneticPr fontId="6" type="noConversion"/>
  </si>
  <si>
    <t>주.야간보호서비스
Day and night care</t>
    <phoneticPr fontId="6" type="noConversion"/>
  </si>
  <si>
    <t>방문요양서비스
Home-visit care</t>
    <phoneticPr fontId="6" type="noConversion"/>
  </si>
  <si>
    <t>합계
Total</t>
    <phoneticPr fontId="6" type="noConversion"/>
  </si>
  <si>
    <t>연별</t>
    <phoneticPr fontId="95" type="noConversion"/>
  </si>
  <si>
    <t>단위 : 개소, 명</t>
    <phoneticPr fontId="95" type="noConversion"/>
  </si>
  <si>
    <t>○ 한부모가족지원법 상 한부모가족시설을 수록하되 여성관련 시설만 수록(부자가족복지시설 등은 제외) 
 Including mother-and-child family welfare facilities stipulated under the Single-parent Family Support Act(excluding father-and-child family welfare facilities, etc.)
○ 한부모가족복지시설은 총 10개의 유형으로 분류가능하고 그 중 여성관련 시설은 위의 유형 외 모자자립시설, 모자공동생활가정, 미혼모공동생활가정이 있음 
 Among the 10 sub-groups of 'single-parent family' facilities, this table only includes women-related ones. Mother and child self-independence assistance facilities, group homes for mother and child, and group homes for unmarried mother and child may be added to the table.</t>
    <phoneticPr fontId="95" type="noConversion"/>
  </si>
  <si>
    <t>연말현재
생활인원
Inmates as of year-end</t>
    <phoneticPr fontId="95" type="noConversion"/>
  </si>
  <si>
    <t>퇴소자
Discharges</t>
    <phoneticPr fontId="95" type="noConversion"/>
  </si>
  <si>
    <t>입소자
Admissions</t>
    <phoneticPr fontId="94" type="noConversion"/>
  </si>
  <si>
    <t>시설수
No. of
Facilities</t>
    <phoneticPr fontId="94" type="noConversion"/>
  </si>
  <si>
    <t>퇴소자
Discharges</t>
    <phoneticPr fontId="95" type="noConversion"/>
  </si>
  <si>
    <t>시설수
No. of
Facilities</t>
    <phoneticPr fontId="94" type="noConversion"/>
  </si>
  <si>
    <t>퇴소자
Discharges</t>
    <phoneticPr fontId="95" type="noConversion"/>
  </si>
  <si>
    <t>연말현재
생활인원
Inmates as of year-end</t>
    <phoneticPr fontId="95" type="noConversion"/>
  </si>
  <si>
    <t>입소자
Admissions</t>
    <phoneticPr fontId="94" type="noConversion"/>
  </si>
  <si>
    <t>시설수
No. of
Facilities</t>
    <phoneticPr fontId="94" type="noConversion"/>
  </si>
  <si>
    <t>성매매피해자지원시설
Facilities for victims of prostitution</t>
    <phoneticPr fontId="95" type="noConversion"/>
  </si>
  <si>
    <t>가정폭력피해자보호시설
Facilities for victims of domestic violence</t>
    <phoneticPr fontId="95" type="noConversion"/>
  </si>
  <si>
    <t>성폭력피해자보호시설
Facilities for victims of sexual violence</t>
    <phoneticPr fontId="95" type="noConversion"/>
  </si>
  <si>
    <t>계
Sub total</t>
    <phoneticPr fontId="95" type="noConversion"/>
  </si>
  <si>
    <t>소외여성 복지시설
Female victims of violence</t>
    <phoneticPr fontId="95" type="noConversion"/>
  </si>
  <si>
    <t>퇴소자
Discharges</t>
    <phoneticPr fontId="95" type="noConversion"/>
  </si>
  <si>
    <t>입소자
Admissions</t>
    <phoneticPr fontId="94" type="noConversion"/>
  </si>
  <si>
    <t>연말현재
생활인원
Inmates as of year-end</t>
    <phoneticPr fontId="95" type="noConversion"/>
  </si>
  <si>
    <t>입소자
Admissions</t>
    <phoneticPr fontId="94" type="noConversion"/>
  </si>
  <si>
    <t>시설수
No. of
Facilities</t>
    <phoneticPr fontId="94" type="noConversion"/>
  </si>
  <si>
    <t>모자일시지원복지시설
Temporary facilities for mother and child</t>
    <phoneticPr fontId="95" type="noConversion"/>
  </si>
  <si>
    <t>미혼모자가족복지시설공동생활가정
Group home for mother-and-child families</t>
    <phoneticPr fontId="95" type="noConversion"/>
  </si>
  <si>
    <t>미혼모자가족복지시설
Unmarried mother-and-child family facilities</t>
    <phoneticPr fontId="95" type="noConversion"/>
  </si>
  <si>
    <t>모자가족복지시설
Mother-and-child family facilities</t>
    <phoneticPr fontId="95" type="noConversion"/>
  </si>
  <si>
    <t>계 
Sub total</t>
    <phoneticPr fontId="95" type="noConversion"/>
  </si>
  <si>
    <t>한부모가족시설
Single-parent family</t>
    <phoneticPr fontId="95" type="noConversion"/>
  </si>
  <si>
    <t>합계
Total</t>
    <phoneticPr fontId="95" type="noConversion"/>
  </si>
  <si>
    <r>
      <t>단위:</t>
    </r>
    <r>
      <rPr>
        <b/>
        <sz val="10"/>
        <rFont val="굴림"/>
        <family val="3"/>
        <charset val="129"/>
      </rPr>
      <t xml:space="preserve"> </t>
    </r>
    <r>
      <rPr>
        <sz val="10"/>
        <rFont val="굴림"/>
        <family val="3"/>
        <charset val="129"/>
      </rPr>
      <t>개소, 명</t>
    </r>
  </si>
  <si>
    <t>기타
Others</t>
    <phoneticPr fontId="95" type="noConversion"/>
  </si>
  <si>
    <t>시설
입소
연계
Referral to facilities</t>
    <phoneticPr fontId="94" type="noConversion"/>
  </si>
  <si>
    <t>의료
지원
Medical Aid</t>
    <phoneticPr fontId="94" type="noConversion"/>
  </si>
  <si>
    <t>수사·
법적
지원
Legal Aid</t>
    <phoneticPr fontId="94" type="noConversion"/>
  </si>
  <si>
    <t>심리·
정서적
지원 
Counseling</t>
    <phoneticPr fontId="94" type="noConversion"/>
  </si>
  <si>
    <t>의료
지원
Medical Aid</t>
    <phoneticPr fontId="94" type="noConversion"/>
  </si>
  <si>
    <t xml:space="preserve">상담건수
 No. of counseling cases </t>
    <phoneticPr fontId="94" type="noConversion"/>
  </si>
  <si>
    <t>상담소
 No. of counseling centers</t>
    <phoneticPr fontId="94" type="noConversion"/>
  </si>
  <si>
    <t>상담소
No. of counseling centers</t>
    <phoneticPr fontId="94" type="noConversion"/>
  </si>
  <si>
    <t>성매매피해
Forced prostitution</t>
    <phoneticPr fontId="95" type="noConversion"/>
  </si>
  <si>
    <t>성폭력
Sexual violence</t>
    <phoneticPr fontId="95" type="noConversion"/>
  </si>
  <si>
    <t>가정폭력
Domestic violence</t>
  </si>
  <si>
    <r>
      <t>통합상담</t>
    </r>
    <r>
      <rPr>
        <vertAlign val="superscript"/>
        <sz val="9"/>
        <rFont val="굴림"/>
        <family val="3"/>
        <charset val="129"/>
      </rPr>
      <t>1)</t>
    </r>
    <r>
      <rPr>
        <sz val="9"/>
        <rFont val="굴림"/>
        <family val="3"/>
        <charset val="129"/>
      </rPr>
      <t xml:space="preserve"> 
Combined issues </t>
    </r>
    <phoneticPr fontId="95" type="noConversion"/>
  </si>
  <si>
    <t>합계
Total</t>
    <phoneticPr fontId="95" type="noConversion"/>
  </si>
  <si>
    <t>성매매피해
Forced prostitution</t>
    <phoneticPr fontId="94" type="noConversion"/>
  </si>
  <si>
    <t>성폭력
Sexual violence</t>
    <phoneticPr fontId="94" type="noConversion"/>
  </si>
  <si>
    <t>가정폭력
Domestic violence</t>
    <phoneticPr fontId="94" type="noConversion"/>
  </si>
  <si>
    <r>
      <t>통합상담</t>
    </r>
    <r>
      <rPr>
        <vertAlign val="superscript"/>
        <sz val="9"/>
        <rFont val="굴림"/>
        <family val="3"/>
        <charset val="129"/>
      </rPr>
      <t xml:space="preserve">1)
</t>
    </r>
    <r>
      <rPr>
        <sz val="9"/>
        <rFont val="굴림"/>
        <family val="3"/>
        <charset val="129"/>
      </rPr>
      <t>Combined issues</t>
    </r>
    <r>
      <rPr>
        <vertAlign val="superscript"/>
        <sz val="9"/>
        <rFont val="굴림"/>
        <family val="3"/>
        <charset val="129"/>
      </rPr>
      <t xml:space="preserve"> </t>
    </r>
    <phoneticPr fontId="95" type="noConversion"/>
  </si>
  <si>
    <t>합계
Total</t>
    <phoneticPr fontId="94" type="noConversion"/>
  </si>
  <si>
    <t>피해자 지원내역
Counseing Follow-ups</t>
    <phoneticPr fontId="94" type="noConversion"/>
  </si>
  <si>
    <t>여성폭력상담
Counseling for violence against women</t>
    <phoneticPr fontId="94" type="noConversion"/>
  </si>
  <si>
    <t>Unit : number, case</t>
    <phoneticPr fontId="95" type="noConversion"/>
  </si>
  <si>
    <r>
      <t>단위 :</t>
    </r>
    <r>
      <rPr>
        <b/>
        <sz val="10"/>
        <rFont val="굴림"/>
        <family val="3"/>
        <charset val="129"/>
      </rPr>
      <t xml:space="preserve"> </t>
    </r>
    <r>
      <rPr>
        <sz val="10"/>
        <rFont val="굴림"/>
        <family val="3"/>
        <charset val="129"/>
      </rPr>
      <t>개소, 건</t>
    </r>
    <phoneticPr fontId="95" type="noConversion"/>
  </si>
  <si>
    <t>연말현재
생활인원
No. of inmates as of year-end</t>
    <phoneticPr fontId="94" type="noConversion"/>
  </si>
  <si>
    <t>퇴소자 
Discharges</t>
    <phoneticPr fontId="95" type="noConversion"/>
  </si>
  <si>
    <t>입소자 
Admissions</t>
    <phoneticPr fontId="95" type="noConversion"/>
  </si>
  <si>
    <t>시설수
No. of facilities</t>
    <phoneticPr fontId="95" type="noConversion"/>
  </si>
  <si>
    <t>연말현재
생활인원
No. of inmates as of year-end</t>
    <phoneticPr fontId="94" type="noConversion"/>
  </si>
  <si>
    <t>퇴소자 
Discharges</t>
    <phoneticPr fontId="95" type="noConversion"/>
  </si>
  <si>
    <t>입소자 
Admissions</t>
    <phoneticPr fontId="95" type="noConversion"/>
  </si>
  <si>
    <t>시설수
No. of facilities</t>
    <phoneticPr fontId="95" type="noConversion"/>
  </si>
  <si>
    <t>퇴소자 
Discharges</t>
    <phoneticPr fontId="95" type="noConversion"/>
  </si>
  <si>
    <t>입소자 
Admissions</t>
    <phoneticPr fontId="95" type="noConversion"/>
  </si>
  <si>
    <t>시설수
No. of facilities</t>
    <phoneticPr fontId="95" type="noConversion"/>
  </si>
  <si>
    <t>연말현재
생활인원
No. of inmates as of year-end</t>
    <phoneticPr fontId="94" type="noConversion"/>
  </si>
  <si>
    <t>퇴소자 
Discharges</t>
    <phoneticPr fontId="95" type="noConversion"/>
  </si>
  <si>
    <t>시설수
No. of facilities</t>
    <phoneticPr fontId="95" type="noConversion"/>
  </si>
  <si>
    <t>연말현재 
생활인원
No. of inmates as of year-end</t>
    <phoneticPr fontId="94" type="noConversion"/>
  </si>
  <si>
    <t>퇴소자
Discharges</t>
    <phoneticPr fontId="94" type="noConversion"/>
  </si>
  <si>
    <t>입소자
Admissions</t>
    <phoneticPr fontId="94" type="noConversion"/>
  </si>
  <si>
    <t>시설수
No. of facilities</t>
    <phoneticPr fontId="94" type="noConversion"/>
  </si>
  <si>
    <t>기타 
Others</t>
    <phoneticPr fontId="94" type="noConversion"/>
  </si>
  <si>
    <t xml:space="preserve">보호치료시설
Child care treatment facilities </t>
    <phoneticPr fontId="94" type="noConversion"/>
  </si>
  <si>
    <t xml:space="preserve">자립지원시설
Self independence assistance facilities </t>
    <phoneticPr fontId="94" type="noConversion"/>
  </si>
  <si>
    <t>양육시설
Children bringing up facilities</t>
    <phoneticPr fontId="94" type="noConversion"/>
  </si>
  <si>
    <t>합계
Total</t>
    <phoneticPr fontId="94" type="noConversion"/>
  </si>
  <si>
    <t>Unit : number, person</t>
    <phoneticPr fontId="95" type="noConversion"/>
  </si>
  <si>
    <t>단위 : 개소, 명</t>
    <phoneticPr fontId="95" type="noConversion"/>
  </si>
  <si>
    <t>자료 : 「보건복지통계연보」 보건복지부 장애인권익지원과, 나주시 사회복지과</t>
    <phoneticPr fontId="95" type="noConversion"/>
  </si>
  <si>
    <t>여
Female</t>
    <phoneticPr fontId="95" type="noConversion"/>
  </si>
  <si>
    <t>남
Male</t>
    <phoneticPr fontId="95" type="noConversion"/>
  </si>
  <si>
    <t>기타
Others</t>
    <phoneticPr fontId="95" type="noConversion"/>
  </si>
  <si>
    <t>시각
Visually disabled</t>
    <phoneticPr fontId="95" type="noConversion"/>
  </si>
  <si>
    <t xml:space="preserve">18세 이상
18 years and over </t>
    <phoneticPr fontId="94" type="noConversion"/>
  </si>
  <si>
    <t xml:space="preserve">18세미만
Less than 18 years </t>
    <phoneticPr fontId="94" type="noConversion"/>
  </si>
  <si>
    <t>여
Female</t>
    <phoneticPr fontId="94" type="noConversion"/>
  </si>
  <si>
    <t>남
Male</t>
    <phoneticPr fontId="94" type="noConversion"/>
  </si>
  <si>
    <t xml:space="preserve">장애종별 
Disability </t>
    <phoneticPr fontId="95" type="noConversion"/>
  </si>
  <si>
    <t>연령별
Age</t>
    <phoneticPr fontId="94" type="noConversion"/>
  </si>
  <si>
    <t xml:space="preserve">성 별
Sex </t>
    <phoneticPr fontId="94" type="noConversion"/>
  </si>
  <si>
    <t>기타
Others</t>
    <phoneticPr fontId="94" type="noConversion"/>
  </si>
  <si>
    <t>자립
Self independence</t>
    <phoneticPr fontId="95" type="noConversion"/>
  </si>
  <si>
    <t>사망
Deaths</t>
    <phoneticPr fontId="95" type="noConversion"/>
  </si>
  <si>
    <t>전원
Transfer</t>
    <phoneticPr fontId="94" type="noConversion"/>
  </si>
  <si>
    <t>취업
Employed</t>
    <phoneticPr fontId="94" type="noConversion"/>
  </si>
  <si>
    <t>연고자
인도
To relatives</t>
    <phoneticPr fontId="94" type="noConversion"/>
  </si>
  <si>
    <t>계
Total</t>
    <phoneticPr fontId="95" type="noConversion"/>
  </si>
  <si>
    <t>기 타
Others</t>
    <phoneticPr fontId="94" type="noConversion"/>
  </si>
  <si>
    <t>무연고자
No relatives</t>
    <phoneticPr fontId="94" type="noConversion"/>
  </si>
  <si>
    <t>위탁자
Referrals</t>
    <phoneticPr fontId="94" type="noConversion"/>
  </si>
  <si>
    <t>계
Total</t>
    <phoneticPr fontId="95" type="noConversion"/>
  </si>
  <si>
    <t>연말 현재 수용인원
No. of inmates as of year-end</t>
    <phoneticPr fontId="94" type="noConversion"/>
  </si>
  <si>
    <t xml:space="preserve">퇴소자 Discharges </t>
    <phoneticPr fontId="94" type="noConversion"/>
  </si>
  <si>
    <t xml:space="preserve">입소자 Admissions </t>
    <phoneticPr fontId="94" type="noConversion"/>
  </si>
  <si>
    <t>시설수
Number of facilities</t>
    <phoneticPr fontId="94" type="noConversion"/>
  </si>
  <si>
    <t>단위 : 개소, 명</t>
  </si>
  <si>
    <t xml:space="preserve"> 자료 : 「장애인현황」 보건복지부 장애인정책과, 나주시 사회복지과</t>
    <phoneticPr fontId="95" type="noConversion"/>
  </si>
  <si>
    <t>주 : 1) 장애등급제(1~6급) 폐지되고 장애의 정도가 심한장애인(기존 1~3급), 심하지않은 장애인(기존 4~6급)으로 구분(시행 2019.7.1)</t>
    <phoneticPr fontId="95" type="noConversion"/>
  </si>
  <si>
    <t>남평읍</t>
    <phoneticPr fontId="95" type="noConversion"/>
  </si>
  <si>
    <t>심하지 
않은 장애
Mild disability</t>
    <phoneticPr fontId="95" type="noConversion"/>
  </si>
  <si>
    <t>심한 장애
Severe disability</t>
    <phoneticPr fontId="95" type="noConversion"/>
  </si>
  <si>
    <t>뇌전증
Epilepsy</t>
    <phoneticPr fontId="95" type="noConversion"/>
  </si>
  <si>
    <t>장루,
요루
Intestinal Fistular/ Urinary Fistular</t>
    <phoneticPr fontId="94" type="noConversion"/>
  </si>
  <si>
    <t>안면
Facial Disfigurement</t>
    <phoneticPr fontId="94" type="noConversion"/>
  </si>
  <si>
    <t>간
Hepatic Dysfunction
(or Liver Dysfunction)</t>
    <phoneticPr fontId="94" type="noConversion"/>
  </si>
  <si>
    <t>호흡기
Respiratory Dysfunction</t>
    <phoneticPr fontId="94" type="noConversion"/>
  </si>
  <si>
    <t>심장
Cardiac Dysfunction</t>
    <phoneticPr fontId="94" type="noConversion"/>
  </si>
  <si>
    <t>신장
Kidney Dysfunction</t>
    <phoneticPr fontId="94" type="noConversion"/>
  </si>
  <si>
    <t>정신
Mental Disorder</t>
    <phoneticPr fontId="94" type="noConversion"/>
  </si>
  <si>
    <t>자폐성
Autistic Disorder</t>
    <phoneticPr fontId="94" type="noConversion"/>
  </si>
  <si>
    <t>뇌병변
Disability of Brain Lesion</t>
    <phoneticPr fontId="94" type="noConversion"/>
  </si>
  <si>
    <t>지적
Intellectual Disorder
(Mental Retardation)</t>
    <phoneticPr fontId="94" type="noConversion"/>
  </si>
  <si>
    <t>언어
Speech Disability</t>
    <phoneticPr fontId="94" type="noConversion"/>
  </si>
  <si>
    <t>청각
Hearing Disability</t>
    <phoneticPr fontId="94" type="noConversion"/>
  </si>
  <si>
    <t>시각
Visual Disability</t>
    <phoneticPr fontId="94" type="noConversion"/>
  </si>
  <si>
    <t>지체
Physical Disability</t>
    <phoneticPr fontId="94" type="noConversion"/>
  </si>
  <si>
    <t>여
Female</t>
    <phoneticPr fontId="94" type="noConversion"/>
  </si>
  <si>
    <r>
      <t>장애 정도</t>
    </r>
    <r>
      <rPr>
        <vertAlign val="superscript"/>
        <sz val="9"/>
        <rFont val="굴림"/>
        <family val="3"/>
        <charset val="129"/>
      </rPr>
      <t>1)</t>
    </r>
    <r>
      <rPr>
        <sz val="9"/>
        <rFont val="굴림"/>
        <family val="3"/>
        <charset val="129"/>
      </rPr>
      <t xml:space="preserve">
degree of disability</t>
    </r>
    <phoneticPr fontId="95" type="noConversion"/>
  </si>
  <si>
    <t>장애  유형
By type of disabled</t>
    <phoneticPr fontId="95" type="noConversion"/>
  </si>
  <si>
    <t>성별
Gender</t>
    <phoneticPr fontId="94" type="noConversion"/>
  </si>
  <si>
    <t>연별
읍면동별</t>
    <phoneticPr fontId="95" type="noConversion"/>
  </si>
  <si>
    <t>Unit : person</t>
    <phoneticPr fontId="95" type="noConversion"/>
  </si>
  <si>
    <t>직장
Work place</t>
    <phoneticPr fontId="95" type="noConversion"/>
  </si>
  <si>
    <t>협동
Parents 
co-op</t>
    <phoneticPr fontId="95" type="noConversion"/>
  </si>
  <si>
    <t>가정
Home</t>
  </si>
  <si>
    <t>민간
Private</t>
  </si>
  <si>
    <t>법인·
단체 등
Authorized and others</t>
    <phoneticPr fontId="95" type="noConversion"/>
  </si>
  <si>
    <t>사회
복지
법인
Authorized</t>
    <phoneticPr fontId="95" type="noConversion"/>
  </si>
  <si>
    <t>국공립
Public</t>
  </si>
  <si>
    <t>합계
Total</t>
  </si>
  <si>
    <t>직장
Work place</t>
    <phoneticPr fontId="95" type="noConversion"/>
  </si>
  <si>
    <t>협동
Parents
co-op</t>
    <phoneticPr fontId="95" type="noConversion"/>
  </si>
  <si>
    <t>법인·
단체 등
Authorized and others</t>
    <phoneticPr fontId="95" type="noConversion"/>
  </si>
  <si>
    <t>보육아동수
Children in care</t>
    <phoneticPr fontId="95" type="noConversion"/>
  </si>
  <si>
    <t>어린이집수
Childcare Facilities</t>
    <phoneticPr fontId="95" type="noConversion"/>
  </si>
  <si>
    <t>Unit : establishment, person</t>
    <phoneticPr fontId="95" type="noConversion"/>
  </si>
  <si>
    <t xml:space="preserve"> 자료 : 국민연금공단 나주지사</t>
    <phoneticPr fontId="95" type="noConversion"/>
  </si>
  <si>
    <t>Source : National Pension Service Naju Branch</t>
    <phoneticPr fontId="95" type="noConversion"/>
  </si>
  <si>
    <t>Source: National Pension Service Naju Branch</t>
    <phoneticPr fontId="95" type="noConversion"/>
  </si>
  <si>
    <t xml:space="preserve"> 자료 : 국민연금공단 나주지사</t>
    <phoneticPr fontId="95" type="noConversion"/>
  </si>
  <si>
    <r>
      <t>노령연금</t>
    </r>
    <r>
      <rPr>
        <vertAlign val="superscript"/>
        <sz val="9"/>
        <rFont val="굴림"/>
        <family val="3"/>
        <charset val="129"/>
      </rPr>
      <t>1)</t>
    </r>
    <r>
      <rPr>
        <sz val="9"/>
        <rFont val="굴림"/>
        <family val="3"/>
        <charset val="129"/>
      </rPr>
      <t xml:space="preserve"> 
(20년 이상) Old-age pension (over 20 years)</t>
    </r>
    <phoneticPr fontId="95" type="noConversion"/>
  </si>
  <si>
    <t xml:space="preserve">          16,041</t>
  </si>
  <si>
    <t xml:space="preserve">          14,813</t>
  </si>
  <si>
    <t xml:space="preserve">          16,471</t>
  </si>
  <si>
    <t xml:space="preserve">          15,347</t>
  </si>
  <si>
    <t xml:space="preserve">          16,917</t>
  </si>
  <si>
    <t xml:space="preserve">          15,768</t>
  </si>
  <si>
    <t xml:space="preserve">          17,250</t>
  </si>
  <si>
    <t xml:space="preserve">          16,257</t>
  </si>
  <si>
    <t xml:space="preserve">          17,173</t>
  </si>
  <si>
    <t xml:space="preserve">          16,203</t>
  </si>
  <si>
    <t xml:space="preserve">          17,368</t>
  </si>
  <si>
    <t xml:space="preserve">          16,490</t>
  </si>
  <si>
    <t xml:space="preserve">          18,057</t>
  </si>
  <si>
    <t xml:space="preserve">          17,032</t>
  </si>
  <si>
    <t xml:space="preserve">          17,898</t>
  </si>
  <si>
    <t xml:space="preserve">          18,556</t>
  </si>
  <si>
    <t xml:space="preserve">          19,611</t>
  </si>
  <si>
    <t xml:space="preserve">          20,664</t>
  </si>
  <si>
    <t xml:space="preserve">          20,981</t>
  </si>
  <si>
    <t xml:space="preserve">          21,789</t>
  </si>
  <si>
    <t xml:space="preserve">          22,981</t>
  </si>
  <si>
    <t xml:space="preserve">          30,854</t>
  </si>
  <si>
    <t xml:space="preserve">          31,818</t>
  </si>
  <si>
    <t xml:space="preserve">          32,685</t>
  </si>
  <si>
    <t xml:space="preserve">          33,507</t>
  </si>
  <si>
    <t xml:space="preserve">          33,376</t>
  </si>
  <si>
    <t xml:space="preserve">          33,858</t>
  </si>
  <si>
    <t xml:space="preserve">          99,776</t>
  </si>
  <si>
    <t xml:space="preserve">          50,448</t>
  </si>
  <si>
    <t xml:space="preserve">         105,975</t>
  </si>
  <si>
    <t xml:space="preserve">          53,526</t>
  </si>
  <si>
    <t xml:space="preserve">          52,449</t>
  </si>
  <si>
    <t xml:space="preserve">         110,033</t>
  </si>
  <si>
    <t xml:space="preserve">          55,550</t>
  </si>
  <si>
    <t xml:space="preserve">          54,483</t>
  </si>
  <si>
    <t xml:space="preserve">         111,735</t>
  </si>
  <si>
    <t xml:space="preserve">          56,471</t>
  </si>
  <si>
    <t xml:space="preserve">          55,264</t>
  </si>
  <si>
    <t xml:space="preserve">         112,654</t>
  </si>
  <si>
    <t xml:space="preserve">          56,991</t>
  </si>
  <si>
    <t xml:space="preserve">          55,663</t>
  </si>
  <si>
    <t xml:space="preserve">         114,611</t>
  </si>
  <si>
    <t xml:space="preserve">          57,971</t>
  </si>
  <si>
    <t xml:space="preserve">          56,640</t>
  </si>
  <si>
    <t xml:space="preserve">         114,859</t>
  </si>
  <si>
    <t xml:space="preserve">          58,195</t>
  </si>
  <si>
    <t xml:space="preserve">          56,664</t>
  </si>
  <si>
    <t xml:space="preserve">       3,619,625</t>
  </si>
  <si>
    <t xml:space="preserve">       3,743,465</t>
  </si>
  <si>
    <t xml:space="preserve">       3,328,521</t>
  </si>
  <si>
    <t xml:space="preserve">       3,278,384</t>
  </si>
  <si>
    <t xml:space="preserve">       3,569,227</t>
  </si>
  <si>
    <t xml:space="preserve">     187,200,981</t>
  </si>
  <si>
    <t xml:space="preserve">     188,840,973</t>
  </si>
  <si>
    <t xml:space="preserve">     201,419,911</t>
  </si>
  <si>
    <t xml:space="preserve">     217,726,394</t>
  </si>
  <si>
    <t xml:space="preserve">       1,040,780</t>
  </si>
  <si>
    <t xml:space="preserve">       1,082,661</t>
  </si>
  <si>
    <t xml:space="preserve">         983,299</t>
  </si>
  <si>
    <t xml:space="preserve">         971,765</t>
  </si>
  <si>
    <t xml:space="preserve">       1,046,082</t>
  </si>
  <si>
    <t xml:space="preserve">      55,143,698</t>
  </si>
  <si>
    <t xml:space="preserve">      61,561,670</t>
  </si>
  <si>
    <t xml:space="preserve">      63,555,355</t>
  </si>
  <si>
    <t xml:space="preserve">      68,821,406</t>
  </si>
  <si>
    <t xml:space="preserve">      74,689,076</t>
  </si>
  <si>
    <t xml:space="preserve">          73,792</t>
  </si>
  <si>
    <t xml:space="preserve">      97,667,834</t>
  </si>
  <si>
    <t xml:space="preserve">       2,230,300</t>
  </si>
  <si>
    <t xml:space="preserve">      78,717,175</t>
  </si>
  <si>
    <t xml:space="preserve">       1,265,135</t>
  </si>
  <si>
    <t xml:space="preserve">      41,341,384</t>
  </si>
  <si>
    <t xml:space="preserve">          29,098</t>
  </si>
  <si>
    <t xml:space="preserve">      37,909,666</t>
  </si>
  <si>
    <t xml:space="preserve">         648,031</t>
  </si>
  <si>
    <t xml:space="preserve">      23,596,820</t>
  </si>
  <si>
    <t xml:space="preserve">         368,953</t>
  </si>
  <si>
    <t xml:space="preserve">      13,182,590</t>
  </si>
  <si>
    <t xml:space="preserve">       3,321,193</t>
  </si>
  <si>
    <t xml:space="preserve">       3,493,489</t>
  </si>
  <si>
    <t xml:space="preserve">       2,724,733</t>
  </si>
  <si>
    <t xml:space="preserve">      19,426,949</t>
  </si>
  <si>
    <t xml:space="preserve">     181,421,961</t>
  </si>
  <si>
    <t xml:space="preserve">     136,666,169</t>
  </si>
  <si>
    <t xml:space="preserve">      44,755,792</t>
  </si>
  <si>
    <t xml:space="preserve">       2,830,089</t>
  </si>
  <si>
    <t xml:space="preserve">      20,779,941</t>
  </si>
  <si>
    <t xml:space="preserve">     196,264,286</t>
  </si>
  <si>
    <t xml:space="preserve">     147,385,914</t>
  </si>
  <si>
    <t xml:space="preserve">      48,878,372</t>
  </si>
  <si>
    <t xml:space="preserve">       2,954,296</t>
  </si>
  <si>
    <t xml:space="preserve">      22,391,376</t>
  </si>
  <si>
    <t xml:space="preserve">     223,998,408</t>
  </si>
  <si>
    <t xml:space="preserve">     169,921,248</t>
  </si>
  <si>
    <t xml:space="preserve">      54,077,160</t>
  </si>
  <si>
    <t xml:space="preserve">       3,054,332</t>
  </si>
  <si>
    <t xml:space="preserve">      23,765,309</t>
  </si>
  <si>
    <t xml:space="preserve">     247,751,753</t>
  </si>
  <si>
    <t xml:space="preserve">      60,550,772</t>
  </si>
  <si>
    <t xml:space="preserve">       2,794,602</t>
  </si>
  <si>
    <t xml:space="preserve">      23,760,955</t>
  </si>
  <si>
    <t xml:space="preserve">     251,026,347</t>
  </si>
  <si>
    <t xml:space="preserve">      62,185,373</t>
  </si>
  <si>
    <t xml:space="preserve">       2,720,545</t>
  </si>
  <si>
    <t xml:space="preserve">      24,971,405</t>
  </si>
  <si>
    <t xml:space="preserve">     268,259,355</t>
  </si>
  <si>
    <t xml:space="preserve">      66,839,444</t>
  </si>
  <si>
    <t xml:space="preserve">       2,885,504</t>
  </si>
  <si>
    <t xml:space="preserve">      26,471,671</t>
  </si>
  <si>
    <t xml:space="preserve">     289,231,310</t>
  </si>
  <si>
    <t xml:space="preserve">      71,504,916</t>
  </si>
  <si>
    <t xml:space="preserve">         658,090</t>
  </si>
  <si>
    <t xml:space="preserve">         900,135</t>
  </si>
  <si>
    <t xml:space="preserve">     122,885,062</t>
  </si>
  <si>
    <t xml:space="preserve">      25,217,227</t>
  </si>
  <si>
    <t xml:space="preserve">       2,227,267</t>
  </si>
  <si>
    <t xml:space="preserve">       3,284,036</t>
  </si>
  <si>
    <t xml:space="preserve">     109,466,246</t>
  </si>
  <si>
    <t xml:space="preserve">      30,749,071</t>
  </si>
  <si>
    <t xml:space="preserve">      22,287,500</t>
  </si>
  <si>
    <t xml:space="preserve">      56,880,002</t>
  </si>
  <si>
    <t xml:space="preserve">      15,538,618</t>
  </si>
  <si>
    <t>…</t>
    <phoneticPr fontId="95" type="noConversion"/>
  </si>
  <si>
    <t xml:space="preserve"> 주 : 정원기준 Note : Based on employment quotas</t>
    <phoneticPr fontId="95" type="noConversion"/>
  </si>
  <si>
    <t>작업
치료사
Occupational
therapists</t>
    <phoneticPr fontId="95" type="noConversion"/>
  </si>
  <si>
    <t>물리
치료사
Physical therapists</t>
    <phoneticPr fontId="95" type="noConversion"/>
  </si>
  <si>
    <t xml:space="preserve">치과
위생사 
 Dental hygienists </t>
    <phoneticPr fontId="95" type="noConversion"/>
  </si>
  <si>
    <t>임상
병리사 
Clinical pathologists</t>
    <phoneticPr fontId="95" type="noConversion"/>
  </si>
  <si>
    <t>방사선사
Radiological 
technicians</t>
    <phoneticPr fontId="95" type="noConversion"/>
  </si>
  <si>
    <t>공중보건의
Public health OMDs</t>
    <phoneticPr fontId="95" type="noConversion"/>
  </si>
  <si>
    <t>일반
Oriental medical officer</t>
    <phoneticPr fontId="95" type="noConversion"/>
  </si>
  <si>
    <t>공중보건의
Public health dentist</t>
    <phoneticPr fontId="95" type="noConversion"/>
  </si>
  <si>
    <t xml:space="preserve">일반
Dental officer
</t>
    <phoneticPr fontId="95" type="noConversion"/>
  </si>
  <si>
    <t>공중 
보건의
Public health doctors</t>
    <phoneticPr fontId="95" type="noConversion"/>
  </si>
  <si>
    <t>계약직
Temporary medical officers</t>
    <phoneticPr fontId="95" type="noConversion"/>
  </si>
  <si>
    <t xml:space="preserve">의무직
Medical officers </t>
    <phoneticPr fontId="95" type="noConversion"/>
  </si>
  <si>
    <t>의사 외
Non-physician</t>
    <phoneticPr fontId="95" type="noConversion"/>
  </si>
  <si>
    <t xml:space="preserve">의사
Physician </t>
    <phoneticPr fontId="95" type="noConversion"/>
  </si>
  <si>
    <t>기능직 등
Others</t>
    <phoneticPr fontId="95" type="noConversion"/>
  </si>
  <si>
    <t>보건직
Pubic Health workers</t>
    <phoneticPr fontId="95" type="noConversion"/>
  </si>
  <si>
    <t>행정직
Public Administrators</t>
    <phoneticPr fontId="95" type="noConversion"/>
  </si>
  <si>
    <t xml:space="preserve">간호조무사
Nursing
aides
</t>
    <phoneticPr fontId="95" type="noConversion"/>
  </si>
  <si>
    <t>의료 기사
Medical technicians</t>
    <phoneticPr fontId="95" type="noConversion"/>
  </si>
  <si>
    <t>보건교육사
Health
education
specialist</t>
    <phoneticPr fontId="95" type="noConversion"/>
  </si>
  <si>
    <t xml:space="preserve">영양사
Dietitians
</t>
    <phoneticPr fontId="95" type="noConversion"/>
  </si>
  <si>
    <t xml:space="preserve">간호사
Nurses
</t>
    <phoneticPr fontId="95" type="noConversion"/>
  </si>
  <si>
    <t>약사 
Pharmacists</t>
    <phoneticPr fontId="95" type="noConversion"/>
  </si>
  <si>
    <t>한의사
Oriental medical officers</t>
    <phoneticPr fontId="95" type="noConversion"/>
  </si>
  <si>
    <t xml:space="preserve">치과의사
Dental officers </t>
    <phoneticPr fontId="95" type="noConversion"/>
  </si>
  <si>
    <t>의사 
Physicians</t>
    <phoneticPr fontId="95" type="noConversion"/>
  </si>
  <si>
    <t xml:space="preserve">소장
Directors </t>
    <phoneticPr fontId="95" type="noConversion"/>
  </si>
  <si>
    <t>3. 보건소 인력  Personnel in Health Centers</t>
    <phoneticPr fontId="95" type="noConversion"/>
  </si>
  <si>
    <t>연별</t>
    <phoneticPr fontId="6" type="noConversion"/>
  </si>
  <si>
    <t xml:space="preserve"> 주 : 정원기준  Note : Based on employment quotas</t>
    <phoneticPr fontId="95" type="noConversion"/>
  </si>
  <si>
    <t xml:space="preserve">치과
위생사
 Dental hygienists </t>
    <phoneticPr fontId="95" type="noConversion"/>
  </si>
  <si>
    <t>공중
보건의
 Public health OMDs</t>
    <phoneticPr fontId="95" type="noConversion"/>
  </si>
  <si>
    <t>일반
Oriental medical officers</t>
    <phoneticPr fontId="95" type="noConversion"/>
  </si>
  <si>
    <t>공중
보건의
Public health dentist</t>
    <phoneticPr fontId="95" type="noConversion"/>
  </si>
  <si>
    <t>일반
Dental officers</t>
    <phoneticPr fontId="95" type="noConversion"/>
  </si>
  <si>
    <t xml:space="preserve">공중 보건의
Public health doctors </t>
    <phoneticPr fontId="95" type="noConversion"/>
  </si>
  <si>
    <t>계약직
Tempo-rary medical officers</t>
    <phoneticPr fontId="95" type="noConversion"/>
  </si>
  <si>
    <t xml:space="preserve">의무직
Medical officers 
</t>
    <phoneticPr fontId="95" type="noConversion"/>
  </si>
  <si>
    <t>의료 기사
Medical Technicians</t>
    <phoneticPr fontId="95" type="noConversion"/>
  </si>
  <si>
    <t>한의사
Oriental Medical Doctors</t>
  </si>
  <si>
    <t>치과의사
Dentists</t>
    <phoneticPr fontId="95" type="noConversion"/>
  </si>
  <si>
    <t>연별</t>
    <phoneticPr fontId="95" type="noConversion"/>
  </si>
  <si>
    <t>Unit : person</t>
  </si>
  <si>
    <t>4. 보건지소 및 보건진료소, 건강생활지원센터 인력  Personnel in Sub-Health Centers and Primary Health Care Posts, Community Health Promotion Centers</t>
    <phoneticPr fontId="95" type="noConversion"/>
  </si>
  <si>
    <t>의료기기
수리업
Medical device repairers</t>
    <phoneticPr fontId="95" type="noConversion"/>
  </si>
  <si>
    <t>의료기기 
임대업
Medical device leasing</t>
    <phoneticPr fontId="95" type="noConversion"/>
  </si>
  <si>
    <t>의료기기
판매업
Medical device sales</t>
    <phoneticPr fontId="94" type="noConversion"/>
  </si>
  <si>
    <t xml:space="preserve">매약상
Dealers of restricted drugs </t>
    <phoneticPr fontId="94" type="noConversion"/>
  </si>
  <si>
    <t>한약업사
Oriental medicine  dealers</t>
    <phoneticPr fontId="94" type="noConversion"/>
  </si>
  <si>
    <t>한약도매상
Oriental medicine whole
salers</t>
    <phoneticPr fontId="94" type="noConversion"/>
  </si>
  <si>
    <t>의약품
도매상
Whole
Salers</t>
    <phoneticPr fontId="94" type="noConversion"/>
  </si>
  <si>
    <t>약업사
Druggists</t>
    <phoneticPr fontId="94" type="noConversion"/>
  </si>
  <si>
    <t>한약국
Dispensary
of Oriental
medicine</t>
    <phoneticPr fontId="95" type="noConversion"/>
  </si>
  <si>
    <t>약 국
Pharmacies</t>
    <phoneticPr fontId="94" type="noConversion"/>
  </si>
  <si>
    <t>의료
기기
Medical devices</t>
    <phoneticPr fontId="94" type="noConversion"/>
  </si>
  <si>
    <t>화장품
Cosmetics</t>
    <phoneticPr fontId="94" type="noConversion"/>
  </si>
  <si>
    <t xml:space="preserve">의약
외품
Quasi-drugs </t>
    <phoneticPr fontId="94" type="noConversion"/>
  </si>
  <si>
    <t>의약품
Drugs</t>
    <phoneticPr fontId="94" type="noConversion"/>
  </si>
  <si>
    <t>판매업소
Number of dealers</t>
    <phoneticPr fontId="95" type="noConversion"/>
  </si>
  <si>
    <t>제조업소
Number of manufacturers</t>
    <phoneticPr fontId="94" type="noConversion"/>
  </si>
  <si>
    <t>단위 : 개소</t>
  </si>
  <si>
    <t>5. 의약품등 제조업소 및 판매업소  Manufacturers and Dealers of Drugs, Medical Devices, Cosmetics, Etc.</t>
    <phoneticPr fontId="95" type="noConversion"/>
  </si>
  <si>
    <t xml:space="preserve"> 자료 : 보건행정과</t>
    <phoneticPr fontId="95" type="noConversion"/>
  </si>
  <si>
    <t xml:space="preserve"> 자료 : 감염병관리과</t>
    <phoneticPr fontId="95" type="noConversion"/>
  </si>
  <si>
    <t>_</t>
  </si>
  <si>
    <t>건강기능식품
판매업
sales</t>
    <phoneticPr fontId="94" type="noConversion"/>
  </si>
  <si>
    <t>건강기능식품
제조업
Manufacturing</t>
    <phoneticPr fontId="94" type="noConversion"/>
  </si>
  <si>
    <t>용기·
포장류
제조업
Container·package manufacturing</t>
    <phoneticPr fontId="94" type="noConversion"/>
  </si>
  <si>
    <t>식품
보존업
Food Storage</t>
    <phoneticPr fontId="94" type="noConversion"/>
  </si>
  <si>
    <t>식품소분·
판매업
 Food subdivision·sales</t>
    <phoneticPr fontId="94" type="noConversion"/>
  </si>
  <si>
    <t>식품
운반업
Food
transportation</t>
    <phoneticPr fontId="94" type="noConversion"/>
  </si>
  <si>
    <t>식품첨가물
제조업
Food additives manufacturing</t>
    <phoneticPr fontId="94" type="noConversion"/>
  </si>
  <si>
    <t>즉석판매
제조가공업
Improvised food manufacturing and processing</t>
    <phoneticPr fontId="94" type="noConversion"/>
  </si>
  <si>
    <t xml:space="preserve">식품제조·
가공업
Food manufacturing and processing
</t>
    <phoneticPr fontId="94" type="noConversion"/>
  </si>
  <si>
    <t>위탁급식
영업
Contracted catering service</t>
    <phoneticPr fontId="94" type="noConversion"/>
  </si>
  <si>
    <t>유흥주점
Amusement restaurants</t>
    <phoneticPr fontId="94" type="noConversion"/>
  </si>
  <si>
    <t>단란주점
Public karaoke bars</t>
    <phoneticPr fontId="94" type="noConversion"/>
  </si>
  <si>
    <t>제과점
Bakeries</t>
    <phoneticPr fontId="94" type="noConversion"/>
  </si>
  <si>
    <t>일반
음식점
General restaurants</t>
    <phoneticPr fontId="94" type="noConversion"/>
  </si>
  <si>
    <t xml:space="preserve">휴게
음식점
 Restaurants (rest area) </t>
    <phoneticPr fontId="94" type="noConversion"/>
  </si>
  <si>
    <t>건강기능식품 제조·
수입·판매업
Health functional food manufacturing·importing·sales</t>
    <phoneticPr fontId="94" type="noConversion"/>
  </si>
  <si>
    <t>식품 운반·판매·기타업 
Food Sales,
Transportation, others</t>
    <phoneticPr fontId="94" type="noConversion"/>
  </si>
  <si>
    <t xml:space="preserve">식품제조 및 가공업
Food manufacturing &amp; Processing </t>
    <phoneticPr fontId="94" type="noConversion"/>
  </si>
  <si>
    <t xml:space="preserve">집단급식소
Mass catering service
</t>
    <phoneticPr fontId="94" type="noConversion"/>
  </si>
  <si>
    <t>식품접객업
Food service</t>
    <phoneticPr fontId="94" type="noConversion"/>
  </si>
  <si>
    <t>합계
Grand
total</t>
    <phoneticPr fontId="94" type="noConversion"/>
  </si>
  <si>
    <t>건강기능식품 관련업체
Health functional food establishments</t>
    <phoneticPr fontId="95" type="noConversion"/>
  </si>
  <si>
    <t xml:space="preserve">식품위생 관련업체
Food Establishments </t>
    <phoneticPr fontId="95" type="noConversion"/>
  </si>
  <si>
    <t>6. 식품위생관계업소 Food Establishments</t>
    <phoneticPr fontId="95" type="noConversion"/>
  </si>
  <si>
    <t>7. 공중위생영업소  Public Sanitary Facilities</t>
    <phoneticPr fontId="95" type="noConversion"/>
  </si>
  <si>
    <t>…</t>
    <phoneticPr fontId="6" type="noConversion"/>
  </si>
  <si>
    <t>Source : Centers for Disease Control and Prevention</t>
    <phoneticPr fontId="95" type="noConversion"/>
  </si>
  <si>
    <t>○ 디프테리아 : Diphtheria, 파상풍 : Tetanus, 홍역 : Measles, 유행성이하선염 : Mumps, 풍진 : Rubella, Hib : b형 헤모필루스인플루엔자
○ 기타에는 필수예방접종 백신 중 나열되지 않은 A형간염(HepA), Td, Tdap, 사람유두종바이러스 등 포함
     'Others' include mandatory vaccines not listed above such as hepatitis A, Td, Tdap and human papilloma virus (HPV).</t>
    <phoneticPr fontId="95" type="noConversion"/>
  </si>
  <si>
    <t>12월</t>
  </si>
  <si>
    <t>11월</t>
  </si>
  <si>
    <t>10월</t>
  </si>
  <si>
    <t>9월</t>
  </si>
  <si>
    <t>8월</t>
  </si>
  <si>
    <t>7월</t>
  </si>
  <si>
    <t>6월</t>
  </si>
  <si>
    <t>5월</t>
  </si>
  <si>
    <t>4월</t>
  </si>
  <si>
    <t>3월</t>
  </si>
  <si>
    <t>2월</t>
  </si>
  <si>
    <t>1월</t>
  </si>
  <si>
    <t>일본뇌염
JE</t>
    <phoneticPr fontId="95" type="noConversion"/>
  </si>
  <si>
    <t>수두
Var</t>
    <phoneticPr fontId="95" type="noConversion"/>
  </si>
  <si>
    <t>홍역, 풍진, 
유행성이하선염
MMR</t>
    <phoneticPr fontId="95" type="noConversion"/>
  </si>
  <si>
    <t>폐렴구균
PCV</t>
    <phoneticPr fontId="95" type="noConversion"/>
  </si>
  <si>
    <t>b형헤모필루스 
인플루엔자
Hib</t>
    <phoneticPr fontId="95" type="noConversion"/>
  </si>
  <si>
    <t>폴리오
IPV</t>
    <phoneticPr fontId="95" type="noConversion"/>
  </si>
  <si>
    <t>디프테리아, 
파상풍, 백일해
DTaP</t>
    <phoneticPr fontId="95" type="noConversion"/>
  </si>
  <si>
    <t>B형간염
HepB</t>
    <phoneticPr fontId="95" type="noConversion"/>
  </si>
  <si>
    <t>결핵
BCG</t>
    <phoneticPr fontId="95" type="noConversion"/>
  </si>
  <si>
    <t>8. 예방접종  National Vaccination Coverage</t>
    <phoneticPr fontId="95" type="noConversion"/>
  </si>
  <si>
    <t xml:space="preserve"> Source : Centers for Disease Control and Prevention</t>
    <phoneticPr fontId="95" type="noConversion"/>
  </si>
  <si>
    <t xml:space="preserve"> 자료 :  감염병관리과</t>
    <phoneticPr fontId="95" type="noConversion"/>
  </si>
  <si>
    <t>발생
Cases</t>
    <phoneticPr fontId="95" type="noConversion"/>
  </si>
  <si>
    <t>지카바이러스감염증
Zika virus infection</t>
    <phoneticPr fontId="95" type="noConversion"/>
  </si>
  <si>
    <t>중증열성혈소판감소증후군
SFTS</t>
    <phoneticPr fontId="95" type="noConversion"/>
  </si>
  <si>
    <t>치쿤구니야열
Chikungunya fever</t>
    <phoneticPr fontId="95" type="noConversion"/>
  </si>
  <si>
    <t>유비저
Melioidosis</t>
    <phoneticPr fontId="95" type="noConversion"/>
  </si>
  <si>
    <t>진드기매개뇌염
Tick-borne Encephalitis</t>
  </si>
  <si>
    <t>라임병
Lyme Borreliosis</t>
    <phoneticPr fontId="95" type="noConversion"/>
  </si>
  <si>
    <t>웨스트나일열
West nile fever</t>
    <phoneticPr fontId="95" type="noConversion"/>
  </si>
  <si>
    <t>큐열
Q fever</t>
    <phoneticPr fontId="95" type="noConversion"/>
  </si>
  <si>
    <t>뎅기열
Dengue fever</t>
    <phoneticPr fontId="95" type="noConversion"/>
  </si>
  <si>
    <t>황열
Yellow fever</t>
    <phoneticPr fontId="95" type="noConversion"/>
  </si>
  <si>
    <t>크로이츠펠트
-야콥병 및 
변종크로이츠펠트
-야콥병
CJD &amp; vCJD</t>
    <phoneticPr fontId="95" type="noConversion"/>
  </si>
  <si>
    <t>신증후군출혈열
HFRS</t>
    <phoneticPr fontId="95" type="noConversion"/>
  </si>
  <si>
    <t>공수병
Rabies</t>
    <phoneticPr fontId="95" type="noConversion"/>
  </si>
  <si>
    <t>브루셀라증
Brucellosis</t>
    <phoneticPr fontId="95" type="noConversion"/>
  </si>
  <si>
    <t>렙토스피라증
Leptospirosis</t>
    <phoneticPr fontId="95" type="noConversion"/>
  </si>
  <si>
    <t>쯔쯔가무시증
Scrub typhus</t>
    <phoneticPr fontId="95" type="noConversion"/>
  </si>
  <si>
    <t>발진열
Murine typhus</t>
    <phoneticPr fontId="95" type="noConversion"/>
  </si>
  <si>
    <t>발진티푸스
Epidemic typhus</t>
  </si>
  <si>
    <t>비브리오패혈증
Vibrio vulnificus sepsis</t>
    <phoneticPr fontId="95" type="noConversion"/>
  </si>
  <si>
    <t>레지오넬라증
Legionellosis</t>
    <phoneticPr fontId="95" type="noConversion"/>
  </si>
  <si>
    <t>말라리아
Malaria</t>
    <phoneticPr fontId="95" type="noConversion"/>
  </si>
  <si>
    <t>C형간염
Viral hepatitis C</t>
    <phoneticPr fontId="95" type="noConversion"/>
  </si>
  <si>
    <t>일본뇌염
Japanese encephalitis</t>
    <phoneticPr fontId="95" type="noConversion"/>
  </si>
  <si>
    <t>B형간염
Viral hepatitis B</t>
    <phoneticPr fontId="95" type="noConversion"/>
  </si>
  <si>
    <t>파상풍
Tetanus</t>
    <phoneticPr fontId="95" type="noConversion"/>
  </si>
  <si>
    <t>제4급 감염병</t>
    <phoneticPr fontId="95" type="noConversion"/>
  </si>
  <si>
    <t>제3급 감염병</t>
    <phoneticPr fontId="119" type="noConversion"/>
  </si>
  <si>
    <t>원숭이두창
Monkeypox</t>
    <phoneticPr fontId="95" type="noConversion"/>
  </si>
  <si>
    <t>카바페넴내성장내
세균속균종감염증
CRE infection</t>
    <phoneticPr fontId="95" type="noConversion"/>
  </si>
  <si>
    <t>반코마이신내성황색포도알균감염증
VRSA infection</t>
    <phoneticPr fontId="95" type="noConversion"/>
  </si>
  <si>
    <t>성홍열
Scarlet fever</t>
    <phoneticPr fontId="95" type="noConversion"/>
  </si>
  <si>
    <t>한센병
Hansen's disease</t>
    <phoneticPr fontId="95" type="noConversion"/>
  </si>
  <si>
    <t>폐렴구균 감염증
Streptococcus pneumoniae</t>
    <phoneticPr fontId="95" type="noConversion"/>
  </si>
  <si>
    <t>b형헤모필루스
인플루엔자
Haemophilus influenza type B</t>
    <phoneticPr fontId="95" type="noConversion"/>
  </si>
  <si>
    <t>수막구균 감염증
Meningococcal meningitis</t>
    <phoneticPr fontId="95" type="noConversion"/>
  </si>
  <si>
    <t>폴리오
Polio-myelitis</t>
    <phoneticPr fontId="95" type="noConversion"/>
  </si>
  <si>
    <t>풍진(후천성)
Acquired Rubella</t>
    <phoneticPr fontId="95" type="noConversion"/>
  </si>
  <si>
    <t>풍진(선천성)
Congenital Rubella</t>
    <phoneticPr fontId="95" type="noConversion"/>
  </si>
  <si>
    <t>유행성이하선염
Mumps</t>
  </si>
  <si>
    <t>백일해
Pertussis</t>
    <phoneticPr fontId="95" type="noConversion"/>
  </si>
  <si>
    <t>A형간염
Viral hepatitis A</t>
    <phoneticPr fontId="95" type="noConversion"/>
  </si>
  <si>
    <t>장출혈성대장균
감염증
Enterohemorrhagic E. coli</t>
    <phoneticPr fontId="95" type="noConversion"/>
  </si>
  <si>
    <t>세균성이질
Shigellosis</t>
    <phoneticPr fontId="95" type="noConversion"/>
  </si>
  <si>
    <t>파라티푸스
Paratyphoid fever</t>
    <phoneticPr fontId="95" type="noConversion"/>
  </si>
  <si>
    <t>장티푸스
Typhoid fever</t>
    <phoneticPr fontId="95" type="noConversion"/>
  </si>
  <si>
    <t>콜레라
Cholera</t>
    <phoneticPr fontId="95" type="noConversion"/>
  </si>
  <si>
    <t>홍역
Measles</t>
    <phoneticPr fontId="95" type="noConversion"/>
  </si>
  <si>
    <t>수두
Varicella</t>
    <phoneticPr fontId="95" type="noConversion"/>
  </si>
  <si>
    <t>신종감염병증후군
Emerging infectious disease syndrome</t>
    <phoneticPr fontId="95" type="noConversion"/>
  </si>
  <si>
    <t>제2급 감염병</t>
    <phoneticPr fontId="119" type="noConversion"/>
  </si>
  <si>
    <t>디프테리아
Diphtheria</t>
    <phoneticPr fontId="95" type="noConversion"/>
  </si>
  <si>
    <t>신종인플루엔자
Novel influenza</t>
    <phoneticPr fontId="95" type="noConversion"/>
  </si>
  <si>
    <t>동물인플루엔자인체감염증
Animal influenza infection in humans</t>
  </si>
  <si>
    <t>중동호흡기증후군
(MERS)</t>
  </si>
  <si>
    <t>중증급성호흡기
증후군
(SARS)</t>
    <phoneticPr fontId="95" type="noConversion"/>
  </si>
  <si>
    <t>야토병
Tularemia</t>
  </si>
  <si>
    <t>보툴리눔독소증
Botulism</t>
  </si>
  <si>
    <t>탄저
Anthrax</t>
  </si>
  <si>
    <t>페스트
Plague</t>
  </si>
  <si>
    <t>두창
Smallpox</t>
  </si>
  <si>
    <t>리프트밸리열
Rift valley fever</t>
  </si>
  <si>
    <t>남아메리카출혈열
South American hemorrhagic fever</t>
  </si>
  <si>
    <t>크리미안콩고출혈열
Crimean-congo hemorrhagic fever</t>
  </si>
  <si>
    <t>라싸열
Lassa fever</t>
  </si>
  <si>
    <t>마버그열
Marburg fever</t>
    <phoneticPr fontId="95" type="noConversion"/>
  </si>
  <si>
    <t>에볼라바이러스병
Ebola virus</t>
    <phoneticPr fontId="95" type="noConversion"/>
  </si>
  <si>
    <t>제1급 감염병</t>
    <phoneticPr fontId="119" type="noConversion"/>
  </si>
  <si>
    <t>Unit : case, person</t>
    <phoneticPr fontId="95" type="noConversion"/>
  </si>
  <si>
    <t>단위 : 건, 명</t>
    <phoneticPr fontId="95" type="noConversion"/>
  </si>
  <si>
    <t>9. 주요 법정감염병 발생 및 사망  Incidence and Mortality for Major National Infectious Diseases</t>
    <phoneticPr fontId="95" type="noConversion"/>
  </si>
  <si>
    <t xml:space="preserve"> 자료 : 사회복지과</t>
    <phoneticPr fontId="95" type="noConversion"/>
  </si>
  <si>
    <t>도말음성
Smear
negative</t>
  </si>
  <si>
    <t>도말양성
Smear
positive</t>
  </si>
  <si>
    <t>X-선검사
X-ray test</t>
    <phoneticPr fontId="95" type="noConversion"/>
  </si>
  <si>
    <t>취학아동
Children in school</t>
  </si>
  <si>
    <t>미취학아동
Children not in school</t>
  </si>
  <si>
    <t>취학아동
Children
in school</t>
    <phoneticPr fontId="94" type="noConversion"/>
  </si>
  <si>
    <t>미취학아동
Children
not in school</t>
    <phoneticPr fontId="94" type="noConversion"/>
  </si>
  <si>
    <t>이전치료결과
불명확
Unclear results from previous treatment</t>
    <phoneticPr fontId="94" type="noConversion"/>
  </si>
  <si>
    <t>중단후
재등록
 Re-registration after recess</t>
    <phoneticPr fontId="94" type="noConversion"/>
  </si>
  <si>
    <t>실패후 
재치료자
 Re-treatment after failed treatment</t>
    <phoneticPr fontId="94" type="noConversion"/>
  </si>
  <si>
    <t>재발자
Relapse</t>
    <phoneticPr fontId="94" type="noConversion"/>
  </si>
  <si>
    <t>계</t>
    <phoneticPr fontId="95" type="noConversion"/>
  </si>
  <si>
    <t>요관찰
Surveilance</t>
    <phoneticPr fontId="95" type="noConversion"/>
  </si>
  <si>
    <t>발견환자수
No. of patients discovered</t>
    <phoneticPr fontId="95" type="noConversion"/>
  </si>
  <si>
    <t>검사건수
No. of test administration</t>
    <phoneticPr fontId="95" type="noConversion"/>
  </si>
  <si>
    <t xml:space="preserve">병·의원
Hospitals and clinics </t>
    <phoneticPr fontId="95" type="noConversion"/>
  </si>
  <si>
    <t>과거치료여부
불명확
Unclear whether previously treated or not</t>
    <phoneticPr fontId="94" type="noConversion"/>
  </si>
  <si>
    <t>재치료자
Retreatment</t>
    <phoneticPr fontId="95" type="noConversion"/>
  </si>
  <si>
    <t>신환자
 New cases</t>
    <phoneticPr fontId="94" type="noConversion"/>
  </si>
  <si>
    <t>보건소 결핵검진 실적
Current year’s administration of TB tests in health centers</t>
    <phoneticPr fontId="95" type="noConversion"/>
  </si>
  <si>
    <t>결핵예방 접종실적
Administration of BCG in the current year</t>
    <phoneticPr fontId="95" type="noConversion"/>
  </si>
  <si>
    <t>결핵예방 접종실적
Administration of BCG in the current year</t>
    <phoneticPr fontId="94" type="noConversion"/>
  </si>
  <si>
    <t>등록(신고)된 결핵 환자 수
Reported cases of tuberculosis in the current year</t>
    <phoneticPr fontId="94" type="noConversion"/>
  </si>
  <si>
    <t>Unit : person, case</t>
    <phoneticPr fontId="95" type="noConversion"/>
  </si>
  <si>
    <t>단위 : 명, 건</t>
    <phoneticPr fontId="95" type="noConversion"/>
  </si>
  <si>
    <t>10. 결핵환자 현황 Tuberculosis Patients</t>
    <phoneticPr fontId="95" type="noConversion"/>
  </si>
  <si>
    <t xml:space="preserve"> 자료 : 건강증진과</t>
    <phoneticPr fontId="95" type="noConversion"/>
  </si>
  <si>
    <t>건강증진과</t>
  </si>
  <si>
    <t>불소 도포
Fluoride topical application</t>
    <phoneticPr fontId="95" type="noConversion"/>
  </si>
  <si>
    <t>불소용액 양치사업
Fluoride mouth rinsing</t>
    <phoneticPr fontId="95" type="noConversion"/>
  </si>
  <si>
    <t xml:space="preserve">스케일링 또는 치면세정술
Scailing or oral prophylaxis </t>
    <phoneticPr fontId="95" type="noConversion"/>
  </si>
  <si>
    <t>구강보건교육
Oral health education</t>
    <phoneticPr fontId="95" type="noConversion"/>
  </si>
  <si>
    <t>11. 보건소 구강보건사업 실적  Oral Health Activities at Health Centers</t>
    <phoneticPr fontId="95" type="noConversion"/>
  </si>
  <si>
    <t>Source : National Health Insurance Corporation</t>
  </si>
  <si>
    <t xml:space="preserve"> 자료 : 「건강보험통계」 국민건강보험공단 </t>
    <phoneticPr fontId="95" type="noConversion"/>
  </si>
  <si>
    <t>세대수
No. of 
households</t>
    <phoneticPr fontId="96" type="noConversion"/>
  </si>
  <si>
    <t>피부양자
Dependents</t>
    <phoneticPr fontId="95" type="noConversion"/>
  </si>
  <si>
    <t>가입자
Insured</t>
    <phoneticPr fontId="95" type="noConversion"/>
  </si>
  <si>
    <t>적용인구
Covered persons</t>
    <phoneticPr fontId="95" type="noConversion"/>
  </si>
  <si>
    <t>사업장수
Number of Workplace</t>
    <phoneticPr fontId="96" type="noConversion"/>
  </si>
  <si>
    <t>지역
Self-employeds</t>
    <phoneticPr fontId="96" type="noConversion"/>
  </si>
  <si>
    <t>직장
Industrial Workers</t>
    <phoneticPr fontId="96" type="noConversion"/>
  </si>
  <si>
    <t>합계
Total</t>
    <phoneticPr fontId="96" type="noConversion"/>
  </si>
  <si>
    <t>Unit : person, number</t>
    <phoneticPr fontId="95" type="noConversion"/>
  </si>
  <si>
    <t>단위 : 명, 개소</t>
  </si>
  <si>
    <t>약국</t>
  </si>
  <si>
    <t>외래</t>
  </si>
  <si>
    <t>입원</t>
  </si>
  <si>
    <t>금액
Amount</t>
    <phoneticPr fontId="96" type="noConversion"/>
  </si>
  <si>
    <t>건수
Cases</t>
    <phoneticPr fontId="96" type="noConversion"/>
  </si>
  <si>
    <t>지역
Self-employed</t>
    <phoneticPr fontId="96" type="noConversion"/>
  </si>
  <si>
    <t>Unit : case, 1,000won</t>
  </si>
  <si>
    <t>단위 : 건, 천원</t>
  </si>
  <si>
    <t>본인 부담
Covered by
the patient</t>
    <phoneticPr fontId="100" type="noConversion"/>
  </si>
  <si>
    <t>공단 부담
Covered by NHIS</t>
    <phoneticPr fontId="100" type="noConversion"/>
  </si>
  <si>
    <t>진료
Medical treatment</t>
    <phoneticPr fontId="95" type="noConversion"/>
  </si>
  <si>
    <t xml:space="preserve">내원
Visit days </t>
    <phoneticPr fontId="100" type="noConversion"/>
  </si>
  <si>
    <t>진료비
Medical expenses</t>
    <phoneticPr fontId="95" type="noConversion"/>
  </si>
  <si>
    <t>일수
Days</t>
    <phoneticPr fontId="95" type="noConversion"/>
  </si>
  <si>
    <t>지급건수
Benefits granted</t>
    <phoneticPr fontId="95" type="noConversion"/>
  </si>
  <si>
    <t>Unit : case, day, 1,000 won</t>
    <phoneticPr fontId="95" type="noConversion"/>
  </si>
  <si>
    <t>단위 : 건, 일, 천원</t>
    <phoneticPr fontId="95" type="noConversion"/>
  </si>
  <si>
    <t xml:space="preserve"> 자료 :  사회복지과</t>
    <phoneticPr fontId="95" type="noConversion"/>
  </si>
  <si>
    <t>남평읍</t>
  </si>
  <si>
    <t>시설수
Facilities</t>
    <phoneticPr fontId="95" type="noConversion"/>
  </si>
  <si>
    <t>노인교실
Senior school</t>
    <phoneticPr fontId="95" type="noConversion"/>
  </si>
  <si>
    <t>경로당
Community senior center</t>
    <phoneticPr fontId="95" type="noConversion"/>
  </si>
  <si>
    <t>노인복지관
Senior welfare center</t>
    <phoneticPr fontId="95" type="noConversion"/>
  </si>
  <si>
    <t>임대</t>
    <phoneticPr fontId="95" type="noConversion"/>
  </si>
  <si>
    <t>분양</t>
    <phoneticPr fontId="94" type="noConversion"/>
  </si>
  <si>
    <t xml:space="preserve">현원  Users </t>
    <phoneticPr fontId="94" type="noConversion"/>
  </si>
  <si>
    <t>종사자수
Workers</t>
    <phoneticPr fontId="94" type="noConversion"/>
  </si>
  <si>
    <t>세대</t>
    <phoneticPr fontId="94" type="noConversion"/>
  </si>
  <si>
    <t>세대수</t>
    <phoneticPr fontId="94" type="noConversion"/>
  </si>
  <si>
    <t xml:space="preserve">입소인원
Admissions </t>
    <phoneticPr fontId="94" type="noConversion"/>
  </si>
  <si>
    <t>노인복지주택
Welfare house for the aged</t>
    <phoneticPr fontId="94" type="noConversion"/>
  </si>
  <si>
    <t>노인공동생활가정
 Senior citizens’ home</t>
    <phoneticPr fontId="94" type="noConversion"/>
  </si>
  <si>
    <t>양로시설
 Institution for the aged</t>
    <phoneticPr fontId="94" type="noConversion"/>
  </si>
  <si>
    <t>연별</t>
    <phoneticPr fontId="95" type="noConversion"/>
  </si>
  <si>
    <t>수급률 (%)
Take-up rate</t>
    <phoneticPr fontId="95" type="noConversion"/>
  </si>
  <si>
    <t>수급자수
Total recipients</t>
    <phoneticPr fontId="95" type="noConversion"/>
  </si>
  <si>
    <t>전체 노인
Population 65 years old &amp; over</t>
    <phoneticPr fontId="95" type="noConversion"/>
  </si>
  <si>
    <t>전체 노인 대비 기초연금 수급자 (명)
Total recipients to population 65 years old &amp; over</t>
    <phoneticPr fontId="95" type="noConversion"/>
  </si>
  <si>
    <t>연별</t>
    <phoneticPr fontId="95" type="noConversion"/>
  </si>
  <si>
    <t>Unit : person, %</t>
    <phoneticPr fontId="95" type="noConversion"/>
  </si>
  <si>
    <t>단위 : 명, %</t>
    <phoneticPr fontId="95" type="noConversion"/>
  </si>
  <si>
    <t>연별</t>
    <phoneticPr fontId="6" type="noConversion"/>
  </si>
  <si>
    <t xml:space="preserve"> 자료 : 주민생활지원과</t>
    <phoneticPr fontId="95" type="noConversion"/>
  </si>
  <si>
    <t xml:space="preserve"> 자료 :  주민생활지원과</t>
    <phoneticPr fontId="95" type="noConversion"/>
  </si>
  <si>
    <t>60세 이상
60 years old and older</t>
    <phoneticPr fontId="95" type="noConversion"/>
  </si>
  <si>
    <t xml:space="preserve">50~59세
50~59 years old </t>
    <phoneticPr fontId="95" type="noConversion"/>
  </si>
  <si>
    <t xml:space="preserve">40~49세
40~49 years old </t>
    <phoneticPr fontId="95" type="noConversion"/>
  </si>
  <si>
    <t xml:space="preserve">30~39세
30~39 years old </t>
    <phoneticPr fontId="95" type="noConversion"/>
  </si>
  <si>
    <t>20~29세
20~29 years old</t>
    <phoneticPr fontId="95" type="noConversion"/>
  </si>
  <si>
    <t>19세 이하
Under 19 years old</t>
    <phoneticPr fontId="95" type="noConversion"/>
  </si>
  <si>
    <t>여  
Female</t>
    <phoneticPr fontId="95" type="noConversion"/>
  </si>
  <si>
    <t>남  
Male</t>
    <phoneticPr fontId="95" type="noConversion"/>
  </si>
  <si>
    <t>연령별
by Age-group</t>
    <phoneticPr fontId="95" type="noConversion"/>
  </si>
  <si>
    <t>성별
by Gender</t>
    <phoneticPr fontId="95" type="noConversion"/>
  </si>
  <si>
    <t>연별
읍면동별</t>
    <phoneticPr fontId="6" type="noConversion"/>
  </si>
  <si>
    <r>
      <rPr>
        <b/>
        <sz val="9"/>
        <rFont val="MS Gothic"/>
        <family val="3"/>
        <charset val="128"/>
      </rPr>
      <t>Ⅻ</t>
    </r>
    <r>
      <rPr>
        <b/>
        <sz val="9"/>
        <rFont val="굴림"/>
        <family val="3"/>
        <charset val="129"/>
      </rPr>
      <t>. 보건 및 사회보장  Health and Social Security</t>
    </r>
    <phoneticPr fontId="95" type="noConversion"/>
  </si>
  <si>
    <t>`</t>
    <phoneticPr fontId="6" type="noConversion"/>
  </si>
  <si>
    <t>연별</t>
    <phoneticPr fontId="6" type="noConversion"/>
  </si>
  <si>
    <t>연별
보건소별</t>
    <phoneticPr fontId="6" type="noConversion"/>
  </si>
  <si>
    <t>연별
종류별</t>
    <phoneticPr fontId="95" type="noConversion"/>
  </si>
  <si>
    <t>연별
월별</t>
    <phoneticPr fontId="95" type="noConversion"/>
  </si>
  <si>
    <t xml:space="preserve"> 주 : 1) 군인병원 제외 Excluding military hospitals
       2) 정신병원, 결핵병원, 한센병원 포함  Including mental, tuberculosis, and leprosy hospitals</t>
    <phoneticPr fontId="95" type="noConversion"/>
  </si>
  <si>
    <t>Source: Department of  Infectious Disease Control</t>
  </si>
  <si>
    <t xml:space="preserve"> 주 : 1) 의료법 제 3조에 의한 의료기관(보건소 제외)  ‘Medical Institutions’ as stipulated in Article 3 of the Medical Service Act (excluding health centers)
       2) 개인약국 약사 제외  Excluding pharmacists of private-run pharmacies</t>
    <phoneticPr fontId="95" type="noConversion"/>
  </si>
  <si>
    <t>Source: Department of Health Administration</t>
  </si>
  <si>
    <t>Source: Department of Health Promotion</t>
  </si>
  <si>
    <t xml:space="preserve"> 주 : 노인의치 보철 국가사업은 '16년부터 사업 종료되었음   ‘Denture for older’ service has discontinued since 2016.</t>
    <phoneticPr fontId="95" type="noConversion"/>
  </si>
  <si>
    <t xml:space="preserve"> 주 : 주민등록 주소지 기준, 지역의 가입자는 적용대상자를 말함   Insured Persons among Self-Employed based on the address of resident registration are covered persons. </t>
    <phoneticPr fontId="95" type="noConversion"/>
  </si>
  <si>
    <t>Source: Department of Social Welfare</t>
  </si>
  <si>
    <t>자료 : 사회복지과</t>
    <phoneticPr fontId="95" type="noConversion"/>
  </si>
  <si>
    <t>자료 : 「노인복지시설현황」보건복지부</t>
    <phoneticPr fontId="6" type="noConversion"/>
  </si>
  <si>
    <t xml:space="preserve">방문간호서비스
Visiting nursing </t>
    <phoneticPr fontId="95" type="noConversion"/>
  </si>
  <si>
    <t>복지용구지원서비스
Welfare equipment support</t>
    <phoneticPr fontId="95" type="noConversion"/>
  </si>
  <si>
    <t>Source: Department of Resident Life Support</t>
  </si>
  <si>
    <t>주: 2014년 통계부터 장애종류 분류 개편(지체 → 지체 및 뇌병변, 정신지체 → 지적 및 자폐) Starting with statistics in 2014, the classification of disability types was reorganized (retardation → retardation and brain lesions, mental retardation → intellectual and autism).</t>
    <phoneticPr fontId="95" type="noConversion"/>
  </si>
  <si>
    <t>폭력피해이주여성보호시설
Migrant women victims of violence</t>
    <phoneticPr fontId="95" type="noConversion"/>
  </si>
  <si>
    <t>4/4분기</t>
  </si>
  <si>
    <t>3/4분기</t>
  </si>
  <si>
    <t>2/4분기</t>
  </si>
  <si>
    <t>1/4분기</t>
  </si>
  <si>
    <t>영유아 등록관리
Registered infant</t>
    <phoneticPr fontId="95" type="noConversion"/>
  </si>
  <si>
    <t>임산부 등록관리
Registered mother</t>
    <phoneticPr fontId="94" type="noConversion"/>
  </si>
  <si>
    <t>모자보건관리
Maternal and child health care program</t>
    <phoneticPr fontId="94" type="noConversion"/>
  </si>
  <si>
    <t>연별</t>
    <phoneticPr fontId="95" type="noConversion"/>
  </si>
  <si>
    <t>12. 모자보건사업 실적  Activities of Maternal and Child Health Care at Health Center</t>
    <phoneticPr fontId="95" type="noConversion"/>
  </si>
  <si>
    <t>13. 건강보험 적용 인구  Covered Person(or Beneficiaries) of Health Insurance</t>
    <phoneticPr fontId="95" type="noConversion"/>
  </si>
  <si>
    <t>Source: Department of Health Administration</t>
    <phoneticPr fontId="95" type="noConversion"/>
  </si>
  <si>
    <t>14. 건강보험급여  Benefits in Health Insurance</t>
    <phoneticPr fontId="95" type="noConversion"/>
  </si>
  <si>
    <t>15. 건강보험대상자 진료 실적  Medical Treatment Activities Under the National Health Insurance</t>
    <phoneticPr fontId="95" type="noConversion"/>
  </si>
  <si>
    <t xml:space="preserve"> 자료 : 「건강보험통계」 국민건강보험공단</t>
    <phoneticPr fontId="95" type="noConversion"/>
  </si>
  <si>
    <t>16. 국민연금 가입자  National Pension Insurants by Insurance Type</t>
    <phoneticPr fontId="95" type="noConversion"/>
  </si>
  <si>
    <t>17. 국민연금 급여 지급현황  Cases and Benefits in National Pension by Benefit Type</t>
    <phoneticPr fontId="95" type="noConversion"/>
  </si>
  <si>
    <t>18. 노인여가복지시설  Leisure Facilities for the Elderly</t>
    <phoneticPr fontId="95" type="noConversion"/>
  </si>
  <si>
    <t>19. 노인주거복지시설  Residential Welfare Facilities for the Elderly</t>
    <phoneticPr fontId="95" type="noConversion"/>
  </si>
  <si>
    <t xml:space="preserve">20. 노인의료복지시설  Medical Welfare Facilities for the Elderly </t>
    <phoneticPr fontId="95" type="noConversion"/>
  </si>
  <si>
    <t>21. 재가노인복지시설  Community Care Facilities for the Elderly</t>
    <phoneticPr fontId="95" type="noConversion"/>
  </si>
  <si>
    <t>시설수급자</t>
    <phoneticPr fontId="95" type="noConversion"/>
  </si>
  <si>
    <t>소계
Sub total</t>
    <phoneticPr fontId="95" type="noConversion"/>
  </si>
  <si>
    <t>계
total</t>
    <phoneticPr fontId="95" type="noConversion"/>
  </si>
  <si>
    <t>인원 
No. of persons</t>
    <phoneticPr fontId="95" type="noConversion"/>
  </si>
  <si>
    <t>가구
No. of
households</t>
    <phoneticPr fontId="95" type="noConversion"/>
  </si>
  <si>
    <t>시설수급자
Institutionalized Recipients</t>
    <phoneticPr fontId="95" type="noConversion"/>
  </si>
  <si>
    <t>일반수급자
General recipients</t>
    <phoneticPr fontId="95" type="noConversion"/>
  </si>
  <si>
    <t xml:space="preserve">총 수급자
Total recipients </t>
    <phoneticPr fontId="95" type="noConversion"/>
  </si>
  <si>
    <t>Unit : household, person</t>
    <phoneticPr fontId="95" type="noConversion"/>
  </si>
  <si>
    <t>단위 : 가구수, 명</t>
    <phoneticPr fontId="95" type="noConversion"/>
  </si>
  <si>
    <t>22. 국민기초생활보장 수급자  Recipients of National Basic Livelihood Security Benefit</t>
    <phoneticPr fontId="95" type="noConversion"/>
  </si>
  <si>
    <t>Source: Department of Resident Life Support</t>
    <phoneticPr fontId="95" type="noConversion"/>
  </si>
  <si>
    <t>23. 기초연금 수급자 수  Recipients of Basic Pension</t>
    <phoneticPr fontId="95" type="noConversion"/>
  </si>
  <si>
    <t>…</t>
    <phoneticPr fontId="6" type="noConversion"/>
  </si>
  <si>
    <t>주 1) 한 상담소에서 "가정폭력, 성폭력, 성매매피해" 등 업무가 통합되어 상담하는 경우에 해당
    2) 가정폭력 0건, 성폭력 0건, 성매매피해 0건 등으로 상담건에 대한 수치를 주석으로 설명
    3) 표준서식 변경으로, 피해자 지원내역 세부사항은 2022년도부터 확인가능
Note : 1) The item applies to those counseling centers that will cover domestic violence, sexual violence, and forced prostitution cases in a combined manner.
         2) A footnote or other information should provide a breakdown e.g. 0 case for domestic violence, 0 case for sexual violence, 0 case for forced prostitution etc.
         3) Due to changes in the standard format, details of Counseing Follow-ups details will be prepared from 2022.</t>
    <phoneticPr fontId="95" type="noConversion"/>
  </si>
  <si>
    <t xml:space="preserve">24. 여성복지시설  Women's Welfare Facilities </t>
    <phoneticPr fontId="95" type="noConversion"/>
  </si>
  <si>
    <t>25. 여성폭력상담  Counseling for Violence Against Women</t>
    <phoneticPr fontId="95" type="noConversion"/>
  </si>
  <si>
    <t>26. 아동복지시설  Children Welfare Facilities</t>
    <phoneticPr fontId="95" type="noConversion"/>
  </si>
  <si>
    <t>27. 장애인 거주시설 수 및 입소 현황  Institutions for the Disabled and Their Inmates</t>
    <phoneticPr fontId="95" type="noConversion"/>
  </si>
  <si>
    <t>28. 장애인 등록현황  Registered Disabled Persons</t>
    <phoneticPr fontId="95" type="noConversion"/>
  </si>
  <si>
    <t>29. 어린이집 Childcare Facilities</t>
    <phoneticPr fontId="95" type="noConversion"/>
  </si>
  <si>
    <t>30. 사회복지자원봉사자 현황  Social Welfare Volunteers</t>
    <phoneticPr fontId="95" type="noConversion"/>
  </si>
  <si>
    <t>지체·뇌병변
Physical disabilities &amp; Brain lesion disorder</t>
    <phoneticPr fontId="94" type="noConversion"/>
  </si>
  <si>
    <t>청각·언어
Auditorily and lingually disabled</t>
    <phoneticPr fontId="94" type="noConversion"/>
  </si>
  <si>
    <t>지적· 자폐
Intellectual disabilities &amp; Autistic disorder</t>
    <phoneticPr fontId="94" type="noConversion"/>
  </si>
  <si>
    <t xml:space="preserve"> 주: 1) 결핵, 후천성면역결핍증, 표본감시체계를 통하여 보고된 자료는 제외
      2) 각 질병별로 규정된 신고 범위(환자, 의사환자, 병원체보유자)의 모든 보고건을 포함
      3) 2020년 신종감염병증후군은 코로나19(COVID-19)로 신고·보고된 건수임
      4) 감염병 사망은 해당 감염병으로 인한 사망으로 진단한 경우 신고함(단, CRE 감염증 사망은 혈액에서 CRE가 분리된 사람이 검체 채취 후 30일 이내에 사망한 경우 신고함)
Note : 1) Tuberculosis, acquired immunodeficiency syndrome, and data reported through the specimen surveillance system are excluded.
           2) Includes all reports within the reporting scope specified for each disease (patient, suspected patient, pathogen carrier)
           3) The number of new infectious disease syndromes reported in 2020 is COVID-19
           4) Deaths from infectious diseases are reported when the death is diagnosed as being caused by the infectious disease (however, deaths from CRE infections are reported when a person with CRE isolated from the blood dies within 30 days after sample collection).</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</si>
</sst>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6">
    <numFmt numFmtId="42" formatCode="_-&quot;₩&quot;* #,##0_-;\-&quot;₩&quot;* #,##0_-;_-&quot;₩&quot;* &quot;-&quot;_-;_-@_-"/>
    <numFmt numFmtId="41" formatCode="_-* #,##0_-;\-* #,##0_-;_-* &quot;-&quot;_-;_-@_-"/>
    <numFmt numFmtId="43" formatCode="_-* #,##0.00_-;\-* #,##0.00_-;_-* &quot;-&quot;??_-;_-@_-"/>
    <numFmt numFmtId="176" formatCode="#,##0.00_ "/>
    <numFmt numFmtId="177" formatCode="#,##0_ "/>
    <numFmt numFmtId="178" formatCode="_ * #,##0_ ;_ * \-#,##0_ ;_ * &quot;-&quot;_ ;_ @_ "/>
    <numFmt numFmtId="179" formatCode="_ * #,##0.00_ ;_ * \-#,##0.00_ ;_ * &quot;-&quot;??_ ;_ @_ "/>
    <numFmt numFmtId="180" formatCode="&quot;₩&quot;#,##0;&quot;₩&quot;&quot;₩&quot;&quot;₩&quot;&quot;₩&quot;&quot;₩&quot;&quot;₩&quot;&quot;₩&quot;&quot;₩&quot;\-#,##0"/>
    <numFmt numFmtId="181" formatCode="&quot;₩&quot;#,##0.00;&quot;₩&quot;&quot;₩&quot;&quot;₩&quot;&quot;₩&quot;&quot;₩&quot;&quot;₩&quot;&quot;₩&quot;&quot;₩&quot;\-#,##0.00"/>
    <numFmt numFmtId="182" formatCode="&quot;R$&quot;#,##0.00;&quot;R$&quot;\-#,##0.00"/>
    <numFmt numFmtId="183" formatCode="&quot;₩&quot;#,##0;[Red]&quot;₩&quot;&quot;₩&quot;\-#,##0"/>
    <numFmt numFmtId="184" formatCode="_-* #,##0_-;&quot;₩&quot;\!\-* #,##0_-;_-* &quot;-&quot;_-;_-@_-"/>
    <numFmt numFmtId="185" formatCode="&quot;₩&quot;#,##0.00;&quot;₩&quot;\-#,##0.00"/>
    <numFmt numFmtId="186" formatCode="_-[$€-2]* #,##0.00_-;\-[$€-2]* #,##0.00_-;_-[$€-2]* &quot;-&quot;??_-"/>
    <numFmt numFmtId="187" formatCode="&quot;₩&quot;#,##0;&quot;₩&quot;&quot;₩&quot;&quot;₩&quot;&quot;₩&quot;\-#,##0"/>
    <numFmt numFmtId="188" formatCode="#,##0;[Red]&quot;△&quot;#,##0"/>
    <numFmt numFmtId="189" formatCode="0.00%;[Red]&quot;△&quot;0.00%"/>
    <numFmt numFmtId="190" formatCode="&quot;₩&quot;#,##0.00;[Red]&quot;₩&quot;\-#,##0.00"/>
    <numFmt numFmtId="191" formatCode="&quot;$&quot;#,##0_);[Red]\(&quot;$&quot;#,##0\)"/>
    <numFmt numFmtId="192" formatCode="_ &quot;₩&quot;* #,##0_ ;_ &quot;₩&quot;* \-#,##0_ ;_ &quot;₩&quot;* &quot;-&quot;_ ;_ @_ "/>
    <numFmt numFmtId="193" formatCode="&quot;₩&quot;#,##0;[Red]&quot;₩&quot;\-#,##0"/>
    <numFmt numFmtId="194" formatCode="&quot;$&quot;#,##0.00_);[Red]\(&quot;$&quot;#,##0.00\)"/>
    <numFmt numFmtId="195" formatCode="_ &quot;₩&quot;* #,##0.00_ ;_ &quot;₩&quot;* \-#,##0.00_ ;_ &quot;₩&quot;* &quot;-&quot;??_ ;_ @_ "/>
    <numFmt numFmtId="196" formatCode="\$&quot;_x000c__x0009__x0001_-)_x0008__x0004__x0000__x0000__x0005__x0002_&quot;;[Red]\(\$#,##0\)"/>
    <numFmt numFmtId="197" formatCode="&quot;0412-&quot;00&quot;-&quot;0000"/>
    <numFmt numFmtId="198" formatCode="#,##0.0"/>
    <numFmt numFmtId="199" formatCode="#,##0.0\ ;\(#,##0.0\);&quot;-&quot;\ "/>
    <numFmt numFmtId="200" formatCode="&quot;0452-&quot;00&quot;-&quot;0000"/>
    <numFmt numFmtId="201" formatCode="&quot;?#,##0.00;[Red]\-&quot;&quot;?&quot;#,##0.00"/>
    <numFmt numFmtId="202" formatCode="&quot;₩&quot;#,##0;[Red]&quot;₩&quot;&quot;₩&quot;&quot;₩&quot;&quot;₩&quot;&quot;₩&quot;&quot;₩&quot;&quot;₩&quot;&quot;₩&quot;&quot;₩&quot;&quot;₩&quot;&quot;₩&quot;&quot;₩&quot;&quot;₩&quot;&quot;₩&quot;&quot;₩&quot;&quot;₩&quot;&quot;₩&quot;&quot;₩&quot;&quot;₩&quot;&quot;₩&quot;&quot;₩&quot;&quot;₩&quot;&quot;₩&quot;\-#,##0"/>
    <numFmt numFmtId="203" formatCode="&quot;₩&quot;#,##0.00;&quot;₩&quot;&quot;₩&quot;&quot;₩&quot;&quot;₩&quot;&quot;₩&quot;&quot;₩&quot;&quot;₩&quot;&quot;₩&quot;&quot;₩&quot;&quot;₩&quot;&quot;₩&quot;&quot;₩&quot;&quot;₩&quot;&quot;₩&quot;&quot;₩&quot;&quot;₩&quot;&quot;₩&quot;&quot;₩&quot;&quot;₩&quot;&quot;₩&quot;&quot;₩&quot;&quot;₩&quot;&quot;₩&quot;\-#,##0.00"/>
    <numFmt numFmtId="204" formatCode="_ * #,##0.00_ ;_ * &quot;₩&quot;&quot;₩&quot;&quot;₩&quot;&quot;₩&quot;&quot;₩&quot;&quot;₩&quot;&quot;₩&quot;&quot;₩&quot;&quot;₩&quot;&quot;₩&quot;&quot;₩&quot;&quot;₩&quot;&quot;₩&quot;&quot;₩&quot;&quot;₩&quot;&quot;₩&quot;&quot;₩&quot;&quot;₩&quot;&quot;₩&quot;&quot;₩&quot;&quot;₩&quot;\-#,##0.00_ ;_ * &quot;-&quot;??_ ;_ @_ "/>
    <numFmt numFmtId="205" formatCode="&quot;₩&quot;#,##0.00;[Red]&quot;₩&quot;&quot;₩&quot;&quot;₩&quot;&quot;₩&quot;&quot;₩&quot;&quot;₩&quot;&quot;₩&quot;&quot;₩&quot;&quot;₩&quot;&quot;₩&quot;&quot;₩&quot;&quot;₩&quot;&quot;₩&quot;&quot;₩&quot;&quot;₩&quot;&quot;₩&quot;&quot;₩&quot;&quot;₩&quot;&quot;₩&quot;&quot;₩&quot;&quot;₩&quot;&quot;₩&quot;&quot;₩&quot;\-#,##0.00"/>
    <numFmt numFmtId="206" formatCode="_-&quot;₩&quot;* #,##0_-;&quot;₩&quot;\!\-&quot;₩&quot;* #,##0_-;_-&quot;₩&quot;* &quot;-&quot;_-;_-@_-"/>
    <numFmt numFmtId="207" formatCode="0,000"/>
    <numFmt numFmtId="208" formatCode="0_);\(0\)"/>
  </numFmts>
  <fonts count="129">
    <font>
      <sz val="10"/>
      <name val="바탕체"/>
      <family val="1"/>
      <charset val="129"/>
    </font>
    <font>
      <sz val="11"/>
      <color theme="1"/>
      <name val="맑은 고딕"/>
      <family val="2"/>
      <charset val="129"/>
      <scheme val="minor"/>
    </font>
    <font>
      <sz val="11"/>
      <color theme="1"/>
      <name val="맑은 고딕"/>
      <family val="2"/>
      <charset val="129"/>
      <scheme val="minor"/>
    </font>
    <font>
      <sz val="11"/>
      <color theme="1"/>
      <name val="맑은 고딕"/>
      <family val="2"/>
      <charset val="129"/>
      <scheme val="minor"/>
    </font>
    <font>
      <sz val="11"/>
      <color theme="1"/>
      <name val="맑은 고딕"/>
      <family val="2"/>
      <charset val="129"/>
      <scheme val="minor"/>
    </font>
    <font>
      <sz val="11"/>
      <color theme="1"/>
      <name val="맑은 고딕"/>
      <family val="2"/>
      <charset val="129"/>
      <scheme val="minor"/>
    </font>
    <font>
      <sz val="8"/>
      <name val="바탕체"/>
      <family val="1"/>
      <charset val="129"/>
    </font>
    <font>
      <sz val="12"/>
      <name val="¹UAAA¼"/>
      <family val="3"/>
      <charset val="129"/>
    </font>
    <font>
      <sz val="10"/>
      <name val="Arial"/>
      <family val="2"/>
    </font>
    <font>
      <b/>
      <sz val="12"/>
      <name val="Arial"/>
      <family val="2"/>
    </font>
    <font>
      <sz val="11"/>
      <name val="HY신명조"/>
      <family val="1"/>
      <charset val="129"/>
    </font>
    <font>
      <sz val="12"/>
      <name val="바탕체"/>
      <family val="1"/>
      <charset val="129"/>
    </font>
    <font>
      <sz val="12"/>
      <name val="뼻뮝"/>
      <family val="1"/>
      <charset val="129"/>
    </font>
    <font>
      <sz val="11"/>
      <name val="돋움"/>
      <family val="3"/>
      <charset val="129"/>
    </font>
    <font>
      <sz val="10"/>
      <name val="바탕"/>
      <family val="1"/>
      <charset val="129"/>
    </font>
    <font>
      <sz val="10"/>
      <name val="굴림체"/>
      <family val="3"/>
      <charset val="129"/>
    </font>
    <font>
      <sz val="10"/>
      <name val="Helv"/>
      <family val="2"/>
    </font>
    <font>
      <sz val="12"/>
      <name val="Times New Roman"/>
      <family val="1"/>
    </font>
    <font>
      <sz val="12"/>
      <name val="ⓒoUAAA¨u"/>
      <family val="1"/>
      <charset val="129"/>
    </font>
    <font>
      <sz val="11"/>
      <name val="￥i￠￢￠?o"/>
      <family val="3"/>
      <charset val="129"/>
    </font>
    <font>
      <sz val="12"/>
      <name val="¹ÙÅÁÃ¼"/>
      <family val="1"/>
      <charset val="129"/>
    </font>
    <font>
      <sz val="10"/>
      <name val="MS Sans Serif"/>
      <family val="2"/>
    </font>
    <font>
      <sz val="11"/>
      <name val="µ¸¿ò"/>
      <family val="3"/>
      <charset val="129"/>
    </font>
    <font>
      <sz val="12"/>
      <color indexed="32"/>
      <name val="MIN 훈민08체"/>
      <family val="3"/>
      <charset val="129"/>
    </font>
    <font>
      <sz val="12"/>
      <name val="System"/>
      <family val="2"/>
      <charset val="129"/>
    </font>
    <font>
      <sz val="11"/>
      <name val="μ¸¿o"/>
      <family val="3"/>
      <charset val="129"/>
    </font>
    <font>
      <sz val="12"/>
      <name val="±¼¸²A¼"/>
      <family val="3"/>
      <charset val="129"/>
    </font>
    <font>
      <sz val="12"/>
      <name val="±¼¸²Ã¼"/>
      <family val="3"/>
      <charset val="129"/>
    </font>
    <font>
      <b/>
      <sz val="10"/>
      <name val="Helv"/>
      <family val="2"/>
    </font>
    <font>
      <sz val="12"/>
      <name val="Arial"/>
      <family val="2"/>
    </font>
    <font>
      <sz val="8"/>
      <name val="Arial"/>
      <family val="2"/>
    </font>
    <font>
      <b/>
      <sz val="12"/>
      <name val="Helv"/>
      <family val="2"/>
    </font>
    <font>
      <b/>
      <sz val="18"/>
      <name val="Arial"/>
      <family val="2"/>
    </font>
    <font>
      <b/>
      <sz val="11"/>
      <name val="Helv"/>
      <family val="2"/>
    </font>
    <font>
      <sz val="10"/>
      <color indexed="8"/>
      <name val="Arial"/>
      <family val="2"/>
    </font>
    <font>
      <sz val="12"/>
      <color indexed="32"/>
      <name val="모음디"/>
      <family val="1"/>
      <charset val="129"/>
    </font>
    <font>
      <u/>
      <sz val="11"/>
      <color indexed="36"/>
      <name val="돋움"/>
      <family val="3"/>
      <charset val="129"/>
    </font>
    <font>
      <sz val="11"/>
      <color indexed="8"/>
      <name val="맑은 고딕"/>
      <family val="3"/>
      <charset val="129"/>
    </font>
    <font>
      <sz val="10"/>
      <name val="명조"/>
      <family val="3"/>
      <charset val="129"/>
    </font>
    <font>
      <sz val="11"/>
      <color theme="1"/>
      <name val="맑은 고딕"/>
      <family val="3"/>
      <charset val="129"/>
      <scheme val="minor"/>
    </font>
    <font>
      <sz val="9"/>
      <name val="돋움"/>
      <family val="3"/>
      <charset val="129"/>
    </font>
    <font>
      <sz val="11"/>
      <color indexed="8"/>
      <name val="돋움"/>
      <family val="3"/>
      <charset val="129"/>
    </font>
    <font>
      <sz val="11"/>
      <color indexed="9"/>
      <name val="맑은 고딕"/>
      <family val="3"/>
      <charset val="129"/>
    </font>
    <font>
      <sz val="11"/>
      <color indexed="9"/>
      <name val="돋움"/>
      <family val="3"/>
      <charset val="129"/>
    </font>
    <font>
      <sz val="12"/>
      <name val="¸íÁ¶"/>
      <family val="3"/>
      <charset val="129"/>
    </font>
    <font>
      <sz val="12"/>
      <name val="¸iA¶"/>
      <family val="3"/>
      <charset val="129"/>
    </font>
    <font>
      <sz val="10"/>
      <name val="Geneva"/>
      <family val="2"/>
    </font>
    <font>
      <sz val="11"/>
      <color indexed="20"/>
      <name val="맑은 고딕"/>
      <family val="3"/>
      <charset val="129"/>
    </font>
    <font>
      <b/>
      <sz val="11"/>
      <color indexed="52"/>
      <name val="맑은 고딕"/>
      <family val="3"/>
      <charset val="129"/>
    </font>
    <font>
      <b/>
      <sz val="11"/>
      <color indexed="9"/>
      <name val="맑은 고딕"/>
      <family val="3"/>
      <charset val="129"/>
    </font>
    <font>
      <i/>
      <sz val="11"/>
      <color indexed="23"/>
      <name val="맑은 고딕"/>
      <family val="3"/>
      <charset val="129"/>
    </font>
    <font>
      <sz val="11"/>
      <color indexed="17"/>
      <name val="맑은 고딕"/>
      <family val="3"/>
      <charset val="129"/>
    </font>
    <font>
      <b/>
      <sz val="11"/>
      <color indexed="56"/>
      <name val="맑은 고딕"/>
      <family val="3"/>
      <charset val="129"/>
    </font>
    <font>
      <u/>
      <sz val="8"/>
      <color indexed="12"/>
      <name val="Times New Roman"/>
      <family val="1"/>
    </font>
    <font>
      <sz val="11"/>
      <color indexed="62"/>
      <name val="맑은 고딕"/>
      <family val="3"/>
      <charset val="129"/>
    </font>
    <font>
      <sz val="11"/>
      <color indexed="52"/>
      <name val="맑은 고딕"/>
      <family val="3"/>
      <charset val="129"/>
    </font>
    <font>
      <sz val="11"/>
      <color indexed="60"/>
      <name val="맑은 고딕"/>
      <family val="3"/>
      <charset val="129"/>
    </font>
    <font>
      <b/>
      <sz val="11"/>
      <color indexed="63"/>
      <name val="맑은 고딕"/>
      <family val="3"/>
      <charset val="129"/>
    </font>
    <font>
      <b/>
      <sz val="18"/>
      <color indexed="56"/>
      <name val="맑은 고딕"/>
      <family val="3"/>
      <charset val="129"/>
    </font>
    <font>
      <sz val="11"/>
      <color indexed="10"/>
      <name val="맑은 고딕"/>
      <family val="3"/>
      <charset val="129"/>
    </font>
    <font>
      <sz val="11"/>
      <color indexed="10"/>
      <name val="돋움"/>
      <family val="3"/>
      <charset val="129"/>
    </font>
    <font>
      <b/>
      <sz val="11"/>
      <color indexed="52"/>
      <name val="돋움"/>
      <family val="3"/>
      <charset val="129"/>
    </font>
    <font>
      <b/>
      <sz val="1"/>
      <color indexed="8"/>
      <name val="Courier"/>
      <family val="3"/>
    </font>
    <font>
      <b/>
      <sz val="16"/>
      <color indexed="12"/>
      <name val="돋움체"/>
      <family val="3"/>
      <charset val="129"/>
    </font>
    <font>
      <sz val="11"/>
      <color indexed="20"/>
      <name val="돋움"/>
      <family val="3"/>
      <charset val="129"/>
    </font>
    <font>
      <sz val="1"/>
      <color indexed="8"/>
      <name val="Courier"/>
      <family val="3"/>
    </font>
    <font>
      <sz val="11"/>
      <color indexed="60"/>
      <name val="돋움"/>
      <family val="3"/>
      <charset val="129"/>
    </font>
    <font>
      <b/>
      <sz val="10"/>
      <name val="돋움"/>
      <family val="3"/>
      <charset val="129"/>
    </font>
    <font>
      <i/>
      <sz val="11"/>
      <color indexed="23"/>
      <name val="돋움"/>
      <family val="3"/>
      <charset val="129"/>
    </font>
    <font>
      <b/>
      <sz val="11"/>
      <color indexed="9"/>
      <name val="돋움"/>
      <family val="3"/>
      <charset val="129"/>
    </font>
    <font>
      <sz val="11"/>
      <name val="굴림체"/>
      <family val="3"/>
      <charset val="129"/>
    </font>
    <font>
      <sz val="11"/>
      <color indexed="52"/>
      <name val="돋움"/>
      <family val="3"/>
      <charset val="129"/>
    </font>
    <font>
      <b/>
      <sz val="11"/>
      <color indexed="8"/>
      <name val="돋움"/>
      <family val="3"/>
      <charset val="129"/>
    </font>
    <font>
      <b/>
      <sz val="11"/>
      <color indexed="8"/>
      <name val="맑은 고딕"/>
      <family val="3"/>
      <charset val="129"/>
    </font>
    <font>
      <sz val="11"/>
      <color indexed="62"/>
      <name val="돋움"/>
      <family val="3"/>
      <charset val="129"/>
    </font>
    <font>
      <b/>
      <sz val="14"/>
      <name val="바탕"/>
      <family val="1"/>
      <charset val="129"/>
    </font>
    <font>
      <b/>
      <sz val="15"/>
      <color indexed="56"/>
      <name val="돋움"/>
      <family val="3"/>
      <charset val="129"/>
    </font>
    <font>
      <b/>
      <sz val="15"/>
      <color indexed="56"/>
      <name val="맑은 고딕"/>
      <family val="3"/>
      <charset val="129"/>
    </font>
    <font>
      <b/>
      <sz val="13"/>
      <color indexed="56"/>
      <name val="돋움"/>
      <family val="3"/>
      <charset val="129"/>
    </font>
    <font>
      <b/>
      <sz val="13"/>
      <color indexed="56"/>
      <name val="맑은 고딕"/>
      <family val="3"/>
      <charset val="129"/>
    </font>
    <font>
      <b/>
      <sz val="11"/>
      <color indexed="56"/>
      <name val="돋움"/>
      <family val="3"/>
      <charset val="129"/>
    </font>
    <font>
      <sz val="11"/>
      <color indexed="17"/>
      <name val="돋움"/>
      <family val="3"/>
      <charset val="129"/>
    </font>
    <font>
      <b/>
      <sz val="11"/>
      <color indexed="63"/>
      <name val="돋움"/>
      <family val="3"/>
      <charset val="129"/>
    </font>
    <font>
      <sz val="12"/>
      <name val="돋움"/>
      <family val="3"/>
      <charset val="129"/>
    </font>
    <font>
      <b/>
      <sz val="12"/>
      <name val="돋움"/>
      <family val="3"/>
      <charset val="129"/>
    </font>
    <font>
      <b/>
      <sz val="16"/>
      <name val="바탕"/>
      <family val="1"/>
      <charset val="129"/>
    </font>
    <font>
      <u/>
      <sz val="11"/>
      <color indexed="12"/>
      <name val="맑은 고딕"/>
      <family val="3"/>
      <charset val="129"/>
    </font>
    <font>
      <sz val="10"/>
      <name val="바탕체"/>
      <family val="1"/>
      <charset val="129"/>
    </font>
    <font>
      <sz val="12"/>
      <color rgb="FF000000"/>
      <name val="바탕체"/>
      <family val="1"/>
      <charset val="129"/>
    </font>
    <font>
      <sz val="10"/>
      <color rgb="FF000000"/>
      <name val="Times New Roman"/>
      <family val="1"/>
    </font>
    <font>
      <sz val="12"/>
      <color rgb="FF000000"/>
      <name val="Arial"/>
      <family val="2"/>
    </font>
    <font>
      <b/>
      <sz val="12"/>
      <color rgb="FF000000"/>
      <name val="Arial"/>
      <family val="2"/>
    </font>
    <font>
      <b/>
      <sz val="18"/>
      <color rgb="FF000000"/>
      <name val="Arial"/>
      <family val="2"/>
    </font>
    <font>
      <sz val="10"/>
      <color rgb="FF000000"/>
      <name val="Arial"/>
      <family val="2"/>
    </font>
    <font>
      <sz val="8"/>
      <name val="바탕"/>
      <family val="1"/>
      <charset val="129"/>
    </font>
    <font>
      <sz val="8"/>
      <name val="돋움"/>
      <family val="3"/>
      <charset val="129"/>
    </font>
    <font>
      <sz val="9"/>
      <name val="굴림체"/>
      <family val="3"/>
      <charset val="129"/>
    </font>
    <font>
      <sz val="9"/>
      <name val="굴림"/>
      <family val="3"/>
      <charset val="129"/>
    </font>
    <font>
      <b/>
      <sz val="9"/>
      <name val="굴림"/>
      <family val="3"/>
      <charset val="129"/>
    </font>
    <font>
      <sz val="10"/>
      <name val="굴림"/>
      <family val="3"/>
      <charset val="129"/>
    </font>
    <font>
      <sz val="9"/>
      <name val="바탕"/>
      <family val="1"/>
      <charset val="129"/>
    </font>
    <font>
      <b/>
      <sz val="10"/>
      <name val="굴림"/>
      <family val="3"/>
      <charset val="129"/>
    </font>
    <font>
      <b/>
      <sz val="9"/>
      <name val="굴림체"/>
      <family val="3"/>
      <charset val="129"/>
    </font>
    <font>
      <sz val="9"/>
      <color theme="1"/>
      <name val="굴림"/>
      <family val="3"/>
      <charset val="129"/>
    </font>
    <font>
      <b/>
      <sz val="9"/>
      <color theme="1"/>
      <name val="굴림"/>
      <family val="3"/>
      <charset val="129"/>
    </font>
    <font>
      <sz val="10"/>
      <name val="HY중고딕"/>
      <family val="1"/>
      <charset val="129"/>
    </font>
    <font>
      <sz val="9"/>
      <name val="HY중고딕"/>
      <family val="1"/>
      <charset val="129"/>
    </font>
    <font>
      <vertAlign val="superscript"/>
      <sz val="9"/>
      <name val="굴림"/>
      <family val="3"/>
      <charset val="129"/>
    </font>
    <font>
      <sz val="12"/>
      <name val="HY중고딕"/>
      <family val="1"/>
      <charset val="129"/>
    </font>
    <font>
      <b/>
      <sz val="12"/>
      <name val="굴림"/>
      <family val="3"/>
      <charset val="129"/>
    </font>
    <font>
      <sz val="11"/>
      <name val="HY중고딕"/>
      <family val="1"/>
      <charset val="129"/>
    </font>
    <font>
      <sz val="10"/>
      <color theme="1"/>
      <name val="굴림"/>
      <family val="3"/>
      <charset val="129"/>
    </font>
    <font>
      <b/>
      <sz val="11"/>
      <name val="돋움"/>
      <family val="3"/>
      <charset val="129"/>
    </font>
    <font>
      <vertAlign val="superscript"/>
      <sz val="9"/>
      <color theme="1"/>
      <name val="굴림"/>
      <family val="3"/>
      <charset val="129"/>
    </font>
    <font>
      <sz val="11"/>
      <name val="굴림"/>
      <family val="3"/>
      <charset val="129"/>
    </font>
    <font>
      <sz val="10"/>
      <name val="돋움"/>
      <family val="3"/>
      <charset val="129"/>
    </font>
    <font>
      <b/>
      <sz val="11"/>
      <name val="굴림"/>
      <family val="3"/>
      <charset val="129"/>
    </font>
    <font>
      <sz val="9.5"/>
      <name val="굴림"/>
      <family val="3"/>
      <charset val="129"/>
    </font>
    <font>
      <sz val="10"/>
      <color rgb="FFFF0000"/>
      <name val="굴림"/>
      <family val="3"/>
      <charset val="129"/>
    </font>
    <font>
      <sz val="8"/>
      <name val="맑은 고딕"/>
      <family val="2"/>
      <charset val="129"/>
      <scheme val="minor"/>
    </font>
    <font>
      <u/>
      <sz val="9"/>
      <name val="돋움"/>
      <family val="3"/>
      <charset val="129"/>
    </font>
    <font>
      <u/>
      <sz val="9"/>
      <name val="굴림"/>
      <family val="3"/>
      <charset val="129"/>
    </font>
    <font>
      <b/>
      <sz val="14"/>
      <name val="굴림"/>
      <family val="3"/>
      <charset val="129"/>
    </font>
    <font>
      <b/>
      <sz val="9"/>
      <name val="돋움"/>
      <family val="3"/>
      <charset val="129"/>
    </font>
    <font>
      <b/>
      <sz val="9"/>
      <name val="굴림"/>
      <family val="3"/>
      <charset val="128"/>
    </font>
    <font>
      <b/>
      <sz val="9"/>
      <name val="MS Gothic"/>
      <family val="3"/>
      <charset val="128"/>
    </font>
    <font>
      <sz val="9"/>
      <color rgb="FF000000"/>
      <name val="굴림"/>
      <family val="3"/>
      <charset val="129"/>
    </font>
    <font>
      <b/>
      <sz val="9"/>
      <color rgb="FF000000"/>
      <name val="굴림"/>
      <family val="3"/>
      <charset val="129"/>
    </font>
    <font>
      <sz val="9"/>
      <color rgb="FFFF0000"/>
      <name val="굴림"/>
      <family val="3"/>
      <charset val="129"/>
    </font>
  </fonts>
  <fills count="33">
    <fill>
      <patternFill patternType="none"/>
    </fill>
    <fill>
      <patternFill patternType="gray125"/>
    </fill>
    <fill>
      <patternFill patternType="solid">
        <fgColor indexed="9"/>
        <bgColor indexed="64"/>
      </patternFill>
    </fill>
    <fill>
      <patternFill patternType="gray0625">
        <fgColor indexed="15"/>
      </patternFill>
    </fill>
    <fill>
      <patternFill patternType="solid">
        <fgColor indexed="22"/>
        <bgColor indexed="64"/>
      </patternFill>
    </fill>
    <fill>
      <patternFill patternType="solid">
        <fgColor indexed="26"/>
        <bgColor indexed="64"/>
      </patternFill>
    </fill>
    <fill>
      <patternFill patternType="solid">
        <fgColor indexed="65"/>
        <bgColor indexed="64"/>
      </patternFill>
    </fill>
    <fill>
      <patternFill patternType="gray0625">
        <fgColor indexed="1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theme="0"/>
        <bgColor indexed="64"/>
      </patternFill>
    </fill>
    <fill>
      <patternFill patternType="solid">
        <fgColor rgb="FFD9D9D9"/>
        <bgColor indexed="64"/>
      </patternFill>
    </fill>
  </fills>
  <borders count="79">
    <border>
      <left/>
      <right/>
      <top/>
      <bottom/>
      <diagonal/>
    </border>
    <border>
      <left/>
      <right/>
      <top style="double">
        <color indexed="64"/>
      </top>
      <bottom/>
      <diagonal/>
    </border>
    <border>
      <left style="thin">
        <color indexed="64"/>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hair">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dotted">
        <color indexed="64"/>
      </right>
      <top/>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hair">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style="thin">
        <color indexed="64"/>
      </right>
      <top style="thin">
        <color theme="0"/>
      </top>
      <bottom/>
      <diagonal/>
    </border>
    <border>
      <left style="thin">
        <color indexed="64"/>
      </left>
      <right/>
      <top style="thin">
        <color theme="0"/>
      </top>
      <bottom/>
      <diagonal/>
    </border>
    <border>
      <left/>
      <right style="thin">
        <color indexed="64"/>
      </right>
      <top style="thin">
        <color theme="0"/>
      </top>
      <bottom/>
      <diagonal/>
    </border>
    <border>
      <left style="thin">
        <color auto="1"/>
      </left>
      <right style="thin">
        <color auto="1"/>
      </right>
      <top style="thin">
        <color auto="1"/>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theme="0"/>
      </left>
      <right style="thin">
        <color theme="0"/>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theme="0"/>
      </top>
      <bottom style="double">
        <color indexed="64"/>
      </bottom>
      <diagonal/>
    </border>
    <border>
      <left style="thin">
        <color indexed="64"/>
      </left>
      <right style="thin">
        <color indexed="64"/>
      </right>
      <top style="thin">
        <color theme="0"/>
      </top>
      <bottom style="double">
        <color indexed="64"/>
      </bottom>
      <diagonal/>
    </border>
    <border>
      <left/>
      <right/>
      <top/>
      <bottom style="double">
        <color indexed="64"/>
      </bottom>
      <diagonal/>
    </border>
    <border>
      <left style="thin">
        <color indexed="64"/>
      </left>
      <right/>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right style="thin">
        <color indexed="64"/>
      </right>
      <top style="double">
        <color indexed="64"/>
      </top>
      <bottom/>
      <diagonal/>
    </border>
    <border>
      <left style="double">
        <color indexed="64"/>
      </left>
      <right style="dotted">
        <color indexed="64"/>
      </right>
      <top style="double">
        <color indexed="64"/>
      </top>
      <bottom/>
      <diagonal/>
    </border>
    <border>
      <left style="double">
        <color indexed="64"/>
      </left>
      <right style="dotted">
        <color indexed="64"/>
      </right>
      <top/>
      <bottom/>
      <diagonal/>
    </border>
    <border>
      <left style="thin">
        <color indexed="64"/>
      </left>
      <right style="dotted">
        <color indexed="64"/>
      </right>
      <top style="double">
        <color indexed="64"/>
      </top>
      <bottom/>
      <diagonal/>
    </border>
    <border>
      <left style="thin">
        <color indexed="64"/>
      </left>
      <right style="dotted">
        <color indexed="64"/>
      </right>
      <top/>
      <bottom/>
      <diagonal/>
    </border>
    <border>
      <left/>
      <right style="dotted">
        <color indexed="64"/>
      </right>
      <top/>
      <bottom style="thin">
        <color indexed="64"/>
      </bottom>
      <diagonal/>
    </border>
    <border>
      <left style="double">
        <color indexed="64"/>
      </left>
      <right style="thin">
        <color indexed="64"/>
      </right>
      <top/>
      <bottom style="thin">
        <color indexed="64"/>
      </bottom>
      <diagonal/>
    </border>
    <border>
      <left style="double">
        <color indexed="64"/>
      </left>
      <right/>
      <top style="double">
        <color indexed="64"/>
      </top>
      <bottom/>
      <diagonal/>
    </border>
    <border>
      <left style="double">
        <color indexed="64"/>
      </left>
      <right/>
      <top/>
      <bottom/>
      <diagonal/>
    </border>
    <border>
      <left/>
      <right style="dotted">
        <color indexed="64"/>
      </right>
      <top style="double">
        <color indexed="64"/>
      </top>
      <bottom/>
      <diagonal/>
    </border>
    <border>
      <left style="double">
        <color indexed="64"/>
      </left>
      <right style="hair">
        <color indexed="64"/>
      </right>
      <top/>
      <bottom style="thin">
        <color indexed="64"/>
      </bottom>
      <diagonal/>
    </border>
    <border>
      <left style="double">
        <color indexed="64"/>
      </left>
      <right style="hair">
        <color indexed="64"/>
      </right>
      <top/>
      <bottom/>
      <diagonal/>
    </border>
    <border>
      <left/>
      <right style="thin">
        <color rgb="FFBCCACF"/>
      </right>
      <top/>
      <bottom style="thin">
        <color indexed="64"/>
      </bottom>
      <diagonal/>
    </border>
    <border>
      <left style="thin">
        <color rgb="FFBCCACF"/>
      </left>
      <right style="thin">
        <color rgb="FFBCCACF"/>
      </right>
      <top/>
      <bottom style="thin">
        <color indexed="64"/>
      </bottom>
      <diagonal/>
    </border>
    <border>
      <left style="thin">
        <color indexed="64"/>
      </left>
      <right style="thin">
        <color rgb="FFBCCACF"/>
      </right>
      <top/>
      <bottom style="thin">
        <color indexed="64"/>
      </bottom>
      <diagonal/>
    </border>
    <border>
      <left/>
      <right style="hair">
        <color indexed="64"/>
      </right>
      <top style="double">
        <color indexed="64"/>
      </top>
      <bottom/>
      <diagonal/>
    </border>
    <border>
      <left/>
      <right style="hair">
        <color indexed="64"/>
      </right>
      <top/>
      <bottom/>
      <diagonal/>
    </border>
    <border>
      <left/>
      <right style="hair">
        <color indexed="64"/>
      </right>
      <top/>
      <bottom style="thin">
        <color indexed="64"/>
      </bottom>
      <diagonal/>
    </border>
    <border>
      <left style="double">
        <color indexed="64"/>
      </left>
      <right/>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s>
  <cellStyleXfs count="820">
    <xf numFmtId="176" fontId="0"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78" fontId="8" fillId="0" borderId="0" applyFont="0" applyFill="0" applyBorder="0" applyAlignment="0" applyProtection="0"/>
    <xf numFmtId="179" fontId="8" fillId="0" borderId="0" applyFont="0" applyFill="0" applyBorder="0" applyAlignment="0" applyProtection="0"/>
    <xf numFmtId="180" fontId="8" fillId="0" borderId="0" applyFont="0" applyFill="0" applyBorder="0" applyAlignment="0" applyProtection="0"/>
    <xf numFmtId="181" fontId="8" fillId="0" borderId="0" applyFont="0" applyFill="0" applyBorder="0" applyAlignment="0" applyProtection="0"/>
    <xf numFmtId="0" fontId="9" fillId="0" borderId="3" applyNumberFormat="0" applyAlignment="0" applyProtection="0">
      <alignment horizontal="left" vertical="center"/>
    </xf>
    <xf numFmtId="0" fontId="9" fillId="0" borderId="4">
      <alignment horizontal="left" vertical="center"/>
    </xf>
    <xf numFmtId="0" fontId="8" fillId="0" borderId="0"/>
    <xf numFmtId="0" fontId="10" fillId="0" borderId="0" applyFill="0" applyBorder="0" applyProtection="0">
      <alignment horizontal="left" shrinkToFit="1"/>
    </xf>
    <xf numFmtId="182" fontId="11" fillId="0" borderId="0"/>
    <xf numFmtId="182" fontId="11" fillId="0" borderId="0"/>
    <xf numFmtId="182" fontId="11" fillId="0" borderId="0"/>
    <xf numFmtId="182" fontId="11" fillId="0" borderId="0"/>
    <xf numFmtId="182" fontId="11" fillId="0" borderId="0"/>
    <xf numFmtId="182" fontId="11" fillId="0" borderId="0"/>
    <xf numFmtId="182" fontId="11" fillId="0" borderId="0"/>
    <xf numFmtId="182" fontId="11" fillId="0" borderId="0"/>
    <xf numFmtId="182" fontId="11" fillId="0" borderId="0"/>
    <xf numFmtId="182" fontId="11" fillId="0" borderId="0"/>
    <xf numFmtId="182" fontId="11" fillId="0" borderId="0"/>
    <xf numFmtId="0" fontId="12" fillId="0" borderId="0"/>
    <xf numFmtId="184" fontId="13" fillId="0" borderId="0" applyFont="0" applyFill="0" applyBorder="0" applyAlignment="0" applyProtection="0"/>
    <xf numFmtId="0" fontId="11" fillId="0" borderId="0"/>
    <xf numFmtId="49" fontId="15" fillId="0" borderId="8">
      <alignment horizontal="center" vertical="center"/>
    </xf>
    <xf numFmtId="49" fontId="15" fillId="0" borderId="8">
      <alignment horizontal="center" vertical="center"/>
    </xf>
    <xf numFmtId="0" fontId="11" fillId="0" borderId="0"/>
    <xf numFmtId="0" fontId="11" fillId="0" borderId="0"/>
    <xf numFmtId="0" fontId="8" fillId="0" borderId="0"/>
    <xf numFmtId="0" fontId="15" fillId="0" borderId="0" applyFont="0" applyFill="0" applyBorder="0" applyAlignment="0" applyProtection="0"/>
    <xf numFmtId="0" fontId="8" fillId="0" borderId="0"/>
    <xf numFmtId="0" fontId="15" fillId="0" borderId="0" applyFont="0" applyFill="0" applyBorder="0" applyAlignment="0" applyProtection="0"/>
    <xf numFmtId="0" fontId="16" fillId="0" borderId="0"/>
    <xf numFmtId="0" fontId="15" fillId="0" borderId="0" applyFont="0" applyFill="0" applyBorder="0" applyAlignment="0" applyProtection="0"/>
    <xf numFmtId="0" fontId="15"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17" fillId="0" borderId="0"/>
    <xf numFmtId="0" fontId="18" fillId="0" borderId="0" applyFont="0" applyFill="0" applyBorder="0" applyAlignment="0" applyProtection="0"/>
    <xf numFmtId="0" fontId="19"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21" fillId="0" borderId="0"/>
    <xf numFmtId="0" fontId="7" fillId="0" borderId="0" applyFont="0" applyFill="0" applyBorder="0" applyAlignment="0" applyProtection="0"/>
    <xf numFmtId="0" fontId="20" fillId="0" borderId="0" applyFont="0" applyFill="0" applyBorder="0" applyAlignment="0" applyProtection="0"/>
    <xf numFmtId="0" fontId="7" fillId="0" borderId="0" applyFont="0" applyFill="0" applyBorder="0" applyAlignment="0" applyProtection="0"/>
    <xf numFmtId="0" fontId="22" fillId="0" borderId="0" applyFont="0" applyFill="0" applyBorder="0" applyAlignment="0" applyProtection="0"/>
    <xf numFmtId="0" fontId="23" fillId="3" borderId="2">
      <alignment horizontal="center" vertical="center"/>
    </xf>
    <xf numFmtId="0" fontId="24" fillId="0" borderId="0"/>
    <xf numFmtId="0" fontId="24" fillId="0" borderId="0"/>
    <xf numFmtId="0" fontId="24" fillId="0" borderId="0"/>
    <xf numFmtId="0" fontId="20" fillId="0" borderId="0"/>
    <xf numFmtId="0" fontId="25" fillId="0" borderId="0"/>
    <xf numFmtId="0" fontId="26" fillId="0" borderId="0"/>
    <xf numFmtId="0" fontId="27" fillId="0" borderId="0"/>
    <xf numFmtId="0" fontId="26" fillId="0" borderId="0"/>
    <xf numFmtId="0" fontId="27" fillId="0" borderId="0"/>
    <xf numFmtId="0" fontId="8" fillId="0" borderId="0"/>
    <xf numFmtId="0" fontId="13" fillId="0" borderId="0" applyFill="0" applyBorder="0" applyAlignment="0"/>
    <xf numFmtId="0" fontId="28" fillId="0" borderId="0"/>
    <xf numFmtId="3" fontId="8" fillId="0" borderId="0" applyFont="0" applyFill="0" applyBorder="0" applyAlignment="0" applyProtection="0"/>
    <xf numFmtId="0" fontId="15" fillId="0" borderId="0" applyFont="0" applyFill="0" applyBorder="0" applyAlignment="0" applyProtection="0"/>
    <xf numFmtId="185" fontId="13" fillId="0" borderId="0" applyFont="0" applyFill="0" applyBorder="0" applyAlignment="0" applyProtection="0"/>
    <xf numFmtId="0" fontId="13" fillId="0" borderId="0"/>
    <xf numFmtId="0" fontId="29" fillId="0" borderId="0" applyFill="0" applyBorder="0" applyAlignment="0" applyProtection="0"/>
    <xf numFmtId="186" fontId="13" fillId="0" borderId="0" applyFont="0" applyFill="0" applyBorder="0" applyAlignment="0" applyProtection="0"/>
    <xf numFmtId="2" fontId="29" fillId="0" borderId="0" applyFill="0" applyBorder="0" applyAlignment="0" applyProtection="0"/>
    <xf numFmtId="38" fontId="30" fillId="4" borderId="0" applyNumberFormat="0" applyBorder="0" applyAlignment="0" applyProtection="0"/>
    <xf numFmtId="0" fontId="31" fillId="0" borderId="0">
      <alignment horizontal="left"/>
    </xf>
    <xf numFmtId="0" fontId="32" fillId="0" borderId="0" applyNumberFormat="0" applyFill="0" applyBorder="0" applyAlignment="0" applyProtection="0"/>
    <xf numFmtId="0" fontId="9" fillId="0" borderId="0" applyNumberFormat="0" applyFill="0" applyBorder="0" applyAlignment="0" applyProtection="0"/>
    <xf numFmtId="0" fontId="32" fillId="0" borderId="0" applyNumberFormat="0" applyFill="0" applyBorder="0" applyAlignment="0" applyProtection="0"/>
    <xf numFmtId="0" fontId="9" fillId="0" borderId="0" applyNumberFormat="0" applyFill="0" applyBorder="0" applyAlignment="0" applyProtection="0"/>
    <xf numFmtId="10" fontId="30" fillId="5" borderId="7" applyNumberFormat="0" applyBorder="0" applyAlignment="0" applyProtection="0"/>
    <xf numFmtId="0" fontId="33" fillId="0" borderId="9"/>
    <xf numFmtId="187" fontId="13" fillId="0" borderId="0"/>
    <xf numFmtId="188" fontId="34" fillId="6" borderId="0">
      <alignment vertical="center"/>
    </xf>
    <xf numFmtId="0" fontId="8" fillId="0" borderId="0" applyFont="0" applyFill="0" applyBorder="0" applyAlignment="0" applyProtection="0"/>
    <xf numFmtId="0" fontId="8" fillId="0" borderId="0" applyFont="0" applyFill="0" applyBorder="0" applyAlignment="0" applyProtection="0"/>
    <xf numFmtId="10" fontId="8" fillId="0" borderId="0" applyFont="0" applyFill="0" applyBorder="0" applyAlignment="0" applyProtection="0"/>
    <xf numFmtId="0" fontId="35" fillId="7" borderId="2">
      <alignment horizontal="center" vertical="center"/>
    </xf>
    <xf numFmtId="0" fontId="33" fillId="0" borderId="0"/>
    <xf numFmtId="0" fontId="29" fillId="0" borderId="6" applyNumberFormat="0" applyFill="0" applyAlignment="0" applyProtection="0"/>
    <xf numFmtId="0" fontId="36" fillId="0" borderId="0" applyNumberFormat="0" applyFill="0" applyBorder="0" applyAlignment="0" applyProtection="0">
      <alignment vertical="top"/>
      <protection locked="0"/>
    </xf>
    <xf numFmtId="40" fontId="11" fillId="0" borderId="0" applyFont="0" applyFill="0" applyBorder="0" applyAlignment="0" applyProtection="0"/>
    <xf numFmtId="38"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9" fontId="11" fillId="0" borderId="0" applyFont="0" applyFill="0" applyBorder="0" applyAlignment="0" applyProtection="0"/>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13" fillId="0" borderId="0" applyFont="0" applyFill="0" applyBorder="0" applyAlignment="0" applyProtection="0"/>
    <xf numFmtId="41" fontId="13" fillId="0" borderId="0" applyFont="0" applyFill="0" applyBorder="0" applyAlignment="0" applyProtection="0"/>
    <xf numFmtId="0" fontId="8" fillId="0" borderId="0"/>
    <xf numFmtId="0" fontId="38" fillId="0" borderId="5"/>
    <xf numFmtId="41" fontId="13" fillId="0" borderId="0" applyFont="0" applyFill="0" applyBorder="0" applyAlignment="0" applyProtection="0"/>
    <xf numFmtId="0" fontId="11" fillId="0" borderId="0"/>
    <xf numFmtId="0" fontId="11" fillId="0" borderId="0" applyFont="0" applyFill="0" applyBorder="0" applyAlignment="0" applyProtection="0"/>
    <xf numFmtId="0" fontId="11" fillId="0" borderId="0" applyFont="0" applyFill="0" applyBorder="0" applyAlignment="0" applyProtection="0"/>
    <xf numFmtId="189" fontId="34" fillId="6" borderId="0">
      <alignment vertical="center"/>
    </xf>
    <xf numFmtId="188" fontId="8" fillId="0" borderId="2">
      <alignment vertical="center"/>
    </xf>
    <xf numFmtId="0" fontId="5" fillId="0" borderId="0">
      <alignment vertical="center"/>
    </xf>
    <xf numFmtId="0" fontId="39" fillId="0" borderId="0">
      <alignment vertical="center"/>
    </xf>
    <xf numFmtId="0" fontId="13" fillId="0" borderId="0"/>
    <xf numFmtId="0" fontId="39" fillId="0" borderId="0">
      <alignment vertical="center"/>
    </xf>
    <xf numFmtId="0" fontId="39" fillId="0" borderId="0">
      <alignment vertical="center"/>
    </xf>
    <xf numFmtId="0" fontId="13" fillId="0" borderId="0"/>
    <xf numFmtId="0" fontId="39" fillId="0" borderId="0">
      <alignment vertical="center"/>
    </xf>
    <xf numFmtId="0" fontId="39" fillId="0" borderId="0">
      <alignment vertical="center"/>
    </xf>
    <xf numFmtId="0" fontId="39" fillId="0" borderId="0">
      <alignment vertical="center"/>
    </xf>
    <xf numFmtId="0" fontId="13" fillId="0" borderId="0"/>
    <xf numFmtId="0" fontId="16" fillId="0" borderId="0"/>
    <xf numFmtId="0" fontId="16" fillId="0" borderId="0"/>
    <xf numFmtId="0" fontId="8" fillId="0" borderId="0" applyNumberFormat="0" applyFill="0" applyBorder="0" applyAlignment="0" applyProtection="0"/>
    <xf numFmtId="0" fontId="11" fillId="0" borderId="0"/>
    <xf numFmtId="0" fontId="11" fillId="0" borderId="0"/>
    <xf numFmtId="0" fontId="37" fillId="8"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41" fillId="8" borderId="0" applyNumberFormat="0" applyBorder="0" applyAlignment="0" applyProtection="0">
      <alignment vertical="center"/>
    </xf>
    <xf numFmtId="0" fontId="37" fillId="8" borderId="0" applyNumberFormat="0" applyBorder="0" applyAlignment="0" applyProtection="0">
      <alignment vertical="center"/>
    </xf>
    <xf numFmtId="0" fontId="41" fillId="8" borderId="0" applyNumberFormat="0" applyBorder="0" applyAlignment="0" applyProtection="0">
      <alignment vertical="center"/>
    </xf>
    <xf numFmtId="0" fontId="41" fillId="9" borderId="0" applyNumberFormat="0" applyBorder="0" applyAlignment="0" applyProtection="0">
      <alignment vertical="center"/>
    </xf>
    <xf numFmtId="0" fontId="37" fillId="9" borderId="0" applyNumberFormat="0" applyBorder="0" applyAlignment="0" applyProtection="0">
      <alignment vertical="center"/>
    </xf>
    <xf numFmtId="0" fontId="41" fillId="9" borderId="0" applyNumberFormat="0" applyBorder="0" applyAlignment="0" applyProtection="0">
      <alignment vertical="center"/>
    </xf>
    <xf numFmtId="0" fontId="41" fillId="10" borderId="0" applyNumberFormat="0" applyBorder="0" applyAlignment="0" applyProtection="0">
      <alignment vertical="center"/>
    </xf>
    <xf numFmtId="0" fontId="37" fillId="10"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37" fillId="11"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37" fillId="12"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37" fillId="13" borderId="0" applyNumberFormat="0" applyBorder="0" applyAlignment="0" applyProtection="0">
      <alignment vertical="center"/>
    </xf>
    <xf numFmtId="0" fontId="41"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7" fillId="11" borderId="0" applyNumberFormat="0" applyBorder="0" applyAlignment="0" applyProtection="0">
      <alignment vertical="center"/>
    </xf>
    <xf numFmtId="0" fontId="37" fillId="14" borderId="0" applyNumberFormat="0" applyBorder="0" applyAlignment="0" applyProtection="0">
      <alignment vertical="center"/>
    </xf>
    <xf numFmtId="0" fontId="37" fillId="17" borderId="0" applyNumberFormat="0" applyBorder="0" applyAlignment="0" applyProtection="0">
      <alignment vertical="center"/>
    </xf>
    <xf numFmtId="0" fontId="41" fillId="14" borderId="0" applyNumberFormat="0" applyBorder="0" applyAlignment="0" applyProtection="0">
      <alignment vertical="center"/>
    </xf>
    <xf numFmtId="0" fontId="37" fillId="14"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37" fillId="15"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37" fillId="16" borderId="0" applyNumberFormat="0" applyBorder="0" applyAlignment="0" applyProtection="0">
      <alignment vertical="center"/>
    </xf>
    <xf numFmtId="0" fontId="41" fillId="16" borderId="0" applyNumberFormat="0" applyBorder="0" applyAlignment="0" applyProtection="0">
      <alignment vertical="center"/>
    </xf>
    <xf numFmtId="0" fontId="41" fillId="11" borderId="0" applyNumberFormat="0" applyBorder="0" applyAlignment="0" applyProtection="0">
      <alignment vertical="center"/>
    </xf>
    <xf numFmtId="0" fontId="37" fillId="11" borderId="0" applyNumberFormat="0" applyBorder="0" applyAlignment="0" applyProtection="0">
      <alignment vertical="center"/>
    </xf>
    <xf numFmtId="0" fontId="41" fillId="11" borderId="0" applyNumberFormat="0" applyBorder="0" applyAlignment="0" applyProtection="0">
      <alignment vertical="center"/>
    </xf>
    <xf numFmtId="0" fontId="41" fillId="14" borderId="0" applyNumberFormat="0" applyBorder="0" applyAlignment="0" applyProtection="0">
      <alignment vertical="center"/>
    </xf>
    <xf numFmtId="0" fontId="37" fillId="14" borderId="0" applyNumberFormat="0" applyBorder="0" applyAlignment="0" applyProtection="0">
      <alignment vertical="center"/>
    </xf>
    <xf numFmtId="0" fontId="41" fillId="14" borderId="0" applyNumberFormat="0" applyBorder="0" applyAlignment="0" applyProtection="0">
      <alignment vertical="center"/>
    </xf>
    <xf numFmtId="0" fontId="41" fillId="17" borderId="0" applyNumberFormat="0" applyBorder="0" applyAlignment="0" applyProtection="0">
      <alignment vertical="center"/>
    </xf>
    <xf numFmtId="0" fontId="37" fillId="17"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18" borderId="0" applyNumberFormat="0" applyBorder="0" applyAlignment="0" applyProtection="0">
      <alignment vertical="center"/>
    </xf>
    <xf numFmtId="0" fontId="42" fillId="18" borderId="0" applyNumberFormat="0" applyBorder="0" applyAlignment="0" applyProtection="0">
      <alignment vertical="center"/>
    </xf>
    <xf numFmtId="0" fontId="43" fillId="18" borderId="0" applyNumberFormat="0" applyBorder="0" applyAlignment="0" applyProtection="0">
      <alignment vertical="center"/>
    </xf>
    <xf numFmtId="0" fontId="43" fillId="15" borderId="0" applyNumberFormat="0" applyBorder="0" applyAlignment="0" applyProtection="0">
      <alignment vertical="center"/>
    </xf>
    <xf numFmtId="0" fontId="42" fillId="15"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6" borderId="0" applyNumberFormat="0" applyBorder="0" applyAlignment="0" applyProtection="0">
      <alignment vertical="center"/>
    </xf>
    <xf numFmtId="0" fontId="43" fillId="16" borderId="0" applyNumberFormat="0" applyBorder="0" applyAlignment="0" applyProtection="0">
      <alignment vertical="center"/>
    </xf>
    <xf numFmtId="0" fontId="43" fillId="19" borderId="0" applyNumberFormat="0" applyBorder="0" applyAlignment="0" applyProtection="0">
      <alignment vertical="center"/>
    </xf>
    <xf numFmtId="0" fontId="42" fillId="19"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0"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1"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2" fillId="25" borderId="0" applyNumberFormat="0" applyBorder="0" applyAlignment="0" applyProtection="0">
      <alignment vertical="center"/>
    </xf>
    <xf numFmtId="0" fontId="44" fillId="0" borderId="0" applyFont="0" applyFill="0" applyBorder="0" applyAlignment="0" applyProtection="0"/>
    <xf numFmtId="0" fontId="45" fillId="0" borderId="0" applyFont="0" applyFill="0" applyBorder="0" applyAlignment="0" applyProtection="0"/>
    <xf numFmtId="0" fontId="22" fillId="0" borderId="0" applyFont="0" applyFill="0" applyBorder="0" applyAlignment="0" applyProtection="0"/>
    <xf numFmtId="0" fontId="45" fillId="0" borderId="0" applyFont="0" applyFill="0" applyBorder="0" applyAlignment="0" applyProtection="0"/>
    <xf numFmtId="0" fontId="22"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190" fontId="7" fillId="0" borderId="0" applyFont="0" applyFill="0" applyBorder="0" applyAlignment="0" applyProtection="0"/>
    <xf numFmtId="190" fontId="20"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190" fontId="7" fillId="0" borderId="0" applyFont="0" applyFill="0" applyBorder="0" applyAlignment="0" applyProtection="0"/>
    <xf numFmtId="190" fontId="20"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191" fontId="46" fillId="0" borderId="0" applyFont="0" applyFill="0" applyBorder="0" applyAlignment="0" applyProtection="0"/>
    <xf numFmtId="191" fontId="46"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191" fontId="46" fillId="0" borderId="0" applyFont="0" applyFill="0" applyBorder="0" applyAlignment="0" applyProtection="0"/>
    <xf numFmtId="191" fontId="46"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191" fontId="46" fillId="0" borderId="0" applyFont="0" applyFill="0" applyBorder="0" applyAlignment="0" applyProtection="0"/>
    <xf numFmtId="191" fontId="46"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191" fontId="46" fillId="0" borderId="0" applyFont="0" applyFill="0" applyBorder="0" applyAlignment="0" applyProtection="0"/>
    <xf numFmtId="191" fontId="46"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192" fontId="7" fillId="0" borderId="0" applyFont="0" applyFill="0" applyBorder="0" applyAlignment="0" applyProtection="0"/>
    <xf numFmtId="192" fontId="20"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192" fontId="7" fillId="0" borderId="0" applyFont="0" applyFill="0" applyBorder="0" applyAlignment="0" applyProtection="0"/>
    <xf numFmtId="192" fontId="20" fillId="0" borderId="0" applyFont="0" applyFill="0" applyBorder="0" applyAlignment="0" applyProtection="0"/>
    <xf numFmtId="0" fontId="44" fillId="0" borderId="0" applyFont="0" applyFill="0" applyBorder="0" applyAlignment="0" applyProtection="0"/>
    <xf numFmtId="0" fontId="45" fillId="0" borderId="0" applyFont="0" applyFill="0" applyBorder="0" applyAlignment="0" applyProtection="0"/>
    <xf numFmtId="0" fontId="22" fillId="0" borderId="0" applyFont="0" applyFill="0" applyBorder="0" applyAlignment="0" applyProtection="0"/>
    <xf numFmtId="0" fontId="45" fillId="0" borderId="0" applyFont="0" applyFill="0" applyBorder="0" applyAlignment="0" applyProtection="0"/>
    <xf numFmtId="0" fontId="22"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193" fontId="7" fillId="0" borderId="0" applyFont="0" applyFill="0" applyBorder="0" applyAlignment="0" applyProtection="0"/>
    <xf numFmtId="193" fontId="20"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193" fontId="7" fillId="0" borderId="0" applyFont="0" applyFill="0" applyBorder="0" applyAlignment="0" applyProtection="0"/>
    <xf numFmtId="193" fontId="20"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194" fontId="46" fillId="0" borderId="0" applyFont="0" applyFill="0" applyBorder="0" applyAlignment="0" applyProtection="0"/>
    <xf numFmtId="194" fontId="46"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194" fontId="46" fillId="0" borderId="0" applyFont="0" applyFill="0" applyBorder="0" applyAlignment="0" applyProtection="0"/>
    <xf numFmtId="194" fontId="46"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194" fontId="46" fillId="0" borderId="0" applyFont="0" applyFill="0" applyBorder="0" applyAlignment="0" applyProtection="0"/>
    <xf numFmtId="194" fontId="46"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194" fontId="46" fillId="0" borderId="0" applyFont="0" applyFill="0" applyBorder="0" applyAlignment="0" applyProtection="0"/>
    <xf numFmtId="194" fontId="46"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195" fontId="7" fillId="0" borderId="0" applyFont="0" applyFill="0" applyBorder="0" applyAlignment="0" applyProtection="0"/>
    <xf numFmtId="195" fontId="20"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195" fontId="7" fillId="0" borderId="0" applyFont="0" applyFill="0" applyBorder="0" applyAlignment="0" applyProtection="0"/>
    <xf numFmtId="195" fontId="20"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195" fontId="7" fillId="0" borderId="0" applyFont="0" applyFill="0" applyBorder="0" applyAlignment="0" applyProtection="0"/>
    <xf numFmtId="195" fontId="20"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195" fontId="7" fillId="0" borderId="0" applyFont="0" applyFill="0" applyBorder="0" applyAlignment="0" applyProtection="0"/>
    <xf numFmtId="195" fontId="20" fillId="0" borderId="0" applyFont="0" applyFill="0" applyBorder="0" applyAlignment="0" applyProtection="0"/>
    <xf numFmtId="0" fontId="44" fillId="0" borderId="0" applyFont="0" applyFill="0" applyBorder="0" applyAlignment="0" applyProtection="0"/>
    <xf numFmtId="0" fontId="45" fillId="0" borderId="0" applyFont="0" applyFill="0" applyBorder="0" applyAlignment="0" applyProtection="0"/>
    <xf numFmtId="0" fontId="22" fillId="0" borderId="0" applyFont="0" applyFill="0" applyBorder="0" applyAlignment="0" applyProtection="0"/>
    <xf numFmtId="0" fontId="45" fillId="0" borderId="0" applyFont="0" applyFill="0" applyBorder="0" applyAlignment="0" applyProtection="0"/>
    <xf numFmtId="0" fontId="22" fillId="0" borderId="0" applyFont="0" applyFill="0" applyBorder="0" applyAlignment="0" applyProtection="0"/>
    <xf numFmtId="38" fontId="7" fillId="0" borderId="0" applyFont="0" applyFill="0" applyBorder="0" applyAlignment="0" applyProtection="0"/>
    <xf numFmtId="38" fontId="20"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178" fontId="7" fillId="0" borderId="0" applyFont="0" applyFill="0" applyBorder="0" applyAlignment="0" applyProtection="0"/>
    <xf numFmtId="178" fontId="20"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178" fontId="7" fillId="0" borderId="0" applyFont="0" applyFill="0" applyBorder="0" applyAlignment="0" applyProtection="0"/>
    <xf numFmtId="178" fontId="20" fillId="0" borderId="0" applyFont="0" applyFill="0" applyBorder="0" applyAlignment="0" applyProtection="0"/>
    <xf numFmtId="0" fontId="44" fillId="0" borderId="0" applyFont="0" applyFill="0" applyBorder="0" applyAlignment="0" applyProtection="0"/>
    <xf numFmtId="0" fontId="45" fillId="0" borderId="0" applyFont="0" applyFill="0" applyBorder="0" applyAlignment="0" applyProtection="0"/>
    <xf numFmtId="0" fontId="22" fillId="0" borderId="0" applyFont="0" applyFill="0" applyBorder="0" applyAlignment="0" applyProtection="0"/>
    <xf numFmtId="0" fontId="45" fillId="0" borderId="0" applyFont="0" applyFill="0" applyBorder="0" applyAlignment="0" applyProtection="0"/>
    <xf numFmtId="0" fontId="22" fillId="0" borderId="0" applyFont="0" applyFill="0" applyBorder="0" applyAlignment="0" applyProtection="0"/>
    <xf numFmtId="40" fontId="7" fillId="0" borderId="0" applyFont="0" applyFill="0" applyBorder="0" applyAlignment="0" applyProtection="0"/>
    <xf numFmtId="40" fontId="20"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179" fontId="7" fillId="0" borderId="0" applyFont="0" applyFill="0" applyBorder="0" applyAlignment="0" applyProtection="0"/>
    <xf numFmtId="179" fontId="20"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179" fontId="7" fillId="0" borderId="0" applyFont="0" applyFill="0" applyBorder="0" applyAlignment="0" applyProtection="0"/>
    <xf numFmtId="179" fontId="20"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179" fontId="7" fillId="0" borderId="0" applyFont="0" applyFill="0" applyBorder="0" applyAlignment="0" applyProtection="0"/>
    <xf numFmtId="179" fontId="20"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179" fontId="7" fillId="0" borderId="0" applyFont="0" applyFill="0" applyBorder="0" applyAlignment="0" applyProtection="0"/>
    <xf numFmtId="179" fontId="20" fillId="0" borderId="0" applyFont="0" applyFill="0" applyBorder="0" applyAlignment="0" applyProtection="0"/>
    <xf numFmtId="0" fontId="47" fillId="9" borderId="0" applyNumberFormat="0" applyBorder="0" applyAlignment="0" applyProtection="0">
      <alignment vertical="center"/>
    </xf>
    <xf numFmtId="0" fontId="26" fillId="0" borderId="0"/>
    <xf numFmtId="0" fontId="44" fillId="0" borderId="0"/>
    <xf numFmtId="0" fontId="45" fillId="0" borderId="0"/>
    <xf numFmtId="0" fontId="22" fillId="0" borderId="0"/>
    <xf numFmtId="0" fontId="45" fillId="0" borderId="0"/>
    <xf numFmtId="0" fontId="20" fillId="0" borderId="0"/>
    <xf numFmtId="0" fontId="25" fillId="0" borderId="0"/>
    <xf numFmtId="0" fontId="22" fillId="0" borderId="0"/>
    <xf numFmtId="0" fontId="7" fillId="0" borderId="0"/>
    <xf numFmtId="0" fontId="20" fillId="0" borderId="0"/>
    <xf numFmtId="0" fontId="7" fillId="0" borderId="0"/>
    <xf numFmtId="0" fontId="20" fillId="0" borderId="0"/>
    <xf numFmtId="0" fontId="25" fillId="0" borderId="0"/>
    <xf numFmtId="0" fontId="22" fillId="0" borderId="0"/>
    <xf numFmtId="0" fontId="26" fillId="0" borderId="0"/>
    <xf numFmtId="0" fontId="27" fillId="0" borderId="0"/>
    <xf numFmtId="0" fontId="46" fillId="0" borderId="0"/>
    <xf numFmtId="0" fontId="46" fillId="0" borderId="0"/>
    <xf numFmtId="0" fontId="26" fillId="0" borderId="0"/>
    <xf numFmtId="0" fontId="27" fillId="0" borderId="0"/>
    <xf numFmtId="0" fontId="20" fillId="0" borderId="0"/>
    <xf numFmtId="0" fontId="48" fillId="26" borderId="10" applyNumberFormat="0" applyAlignment="0" applyProtection="0">
      <alignment vertical="center"/>
    </xf>
    <xf numFmtId="0" fontId="49" fillId="27" borderId="11" applyNumberFormat="0" applyAlignment="0" applyProtection="0">
      <alignment vertical="center"/>
    </xf>
    <xf numFmtId="196" fontId="13" fillId="0" borderId="0"/>
    <xf numFmtId="197" fontId="13" fillId="0" borderId="0" applyFont="0" applyFill="0" applyBorder="0" applyAlignment="0" applyProtection="0"/>
    <xf numFmtId="198" fontId="11" fillId="0" borderId="0" applyFont="0" applyFill="0" applyBorder="0" applyAlignment="0" applyProtection="0"/>
    <xf numFmtId="199" fontId="13" fillId="0" borderId="0"/>
    <xf numFmtId="0" fontId="50" fillId="0" borderId="0" applyNumberFormat="0" applyFill="0" applyBorder="0" applyAlignment="0" applyProtection="0">
      <alignment vertical="center"/>
    </xf>
    <xf numFmtId="0" fontId="51" fillId="10" borderId="0" applyNumberFormat="0" applyBorder="0" applyAlignment="0" applyProtection="0">
      <alignment vertical="center"/>
    </xf>
    <xf numFmtId="38" fontId="30" fillId="2" borderId="0" applyNumberFormat="0" applyBorder="0" applyAlignment="0" applyProtection="0"/>
    <xf numFmtId="0" fontId="32" fillId="0" borderId="0" applyNumberFormat="0" applyFill="0" applyBorder="0" applyAlignment="0" applyProtection="0"/>
    <xf numFmtId="0" fontId="9" fillId="0" borderId="0" applyNumberFormat="0" applyFill="0" applyBorder="0" applyAlignment="0" applyProtection="0"/>
    <xf numFmtId="0" fontId="52" fillId="0" borderId="12" applyNumberFormat="0" applyFill="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top"/>
      <protection locked="0"/>
    </xf>
    <xf numFmtId="0" fontId="54" fillId="13" borderId="10" applyNumberFormat="0" applyAlignment="0" applyProtection="0">
      <alignment vertical="center"/>
    </xf>
    <xf numFmtId="10" fontId="30" fillId="2" borderId="7" applyNumberFormat="0" applyBorder="0" applyAlignment="0" applyProtection="0"/>
    <xf numFmtId="0" fontId="55" fillId="0" borderId="13" applyNumberFormat="0" applyFill="0" applyAlignment="0" applyProtection="0">
      <alignment vertical="center"/>
    </xf>
    <xf numFmtId="178" fontId="8" fillId="0" borderId="0" applyFont="0" applyFill="0" applyBorder="0" applyAlignment="0" applyProtection="0"/>
    <xf numFmtId="41" fontId="8" fillId="0" borderId="0" applyFont="0" applyFill="0" applyBorder="0" applyAlignment="0" applyProtection="0"/>
    <xf numFmtId="43"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56" fillId="28" borderId="0" applyNumberFormat="0" applyBorder="0" applyAlignment="0" applyProtection="0">
      <alignment vertical="center"/>
    </xf>
    <xf numFmtId="0" fontId="11" fillId="0" borderId="0"/>
    <xf numFmtId="0" fontId="13" fillId="29" borderId="14" applyNumberFormat="0" applyFont="0" applyAlignment="0" applyProtection="0">
      <alignment vertical="center"/>
    </xf>
    <xf numFmtId="0" fontId="57" fillId="26" borderId="15" applyNumberFormat="0" applyAlignment="0" applyProtection="0">
      <alignment vertical="center"/>
    </xf>
    <xf numFmtId="0" fontId="8" fillId="0" borderId="0"/>
    <xf numFmtId="0" fontId="58" fillId="0" borderId="0" applyNumberFormat="0" applyFill="0" applyBorder="0" applyAlignment="0" applyProtection="0">
      <alignment vertical="center"/>
    </xf>
    <xf numFmtId="0" fontId="8" fillId="0" borderId="1" applyNumberFormat="0" applyFont="0" applyFill="0" applyAlignment="0" applyProtection="0"/>
    <xf numFmtId="0" fontId="6" fillId="0" borderId="16">
      <alignment horizontal="left"/>
    </xf>
    <xf numFmtId="200" fontId="13" fillId="0" borderId="0" applyFont="0" applyFill="0" applyBorder="0" applyAlignment="0" applyProtection="0"/>
    <xf numFmtId="201" fontId="13" fillId="0" borderId="0" applyFont="0" applyFill="0" applyBorder="0" applyAlignment="0" applyProtection="0"/>
    <xf numFmtId="0" fontId="59" fillId="0" borderId="0" applyNumberFormat="0" applyFill="0" applyBorder="0" applyAlignment="0" applyProtection="0">
      <alignment vertical="center"/>
    </xf>
    <xf numFmtId="0" fontId="43" fillId="22" borderId="0" applyNumberFormat="0" applyBorder="0" applyAlignment="0" applyProtection="0">
      <alignment vertical="center"/>
    </xf>
    <xf numFmtId="0" fontId="42" fillId="22"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3"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4" borderId="0" applyNumberFormat="0" applyBorder="0" applyAlignment="0" applyProtection="0">
      <alignment vertical="center"/>
    </xf>
    <xf numFmtId="0" fontId="43" fillId="24" borderId="0" applyNumberFormat="0" applyBorder="0" applyAlignment="0" applyProtection="0">
      <alignment vertical="center"/>
    </xf>
    <xf numFmtId="0" fontId="43" fillId="19" borderId="0" applyNumberFormat="0" applyBorder="0" applyAlignment="0" applyProtection="0">
      <alignment vertical="center"/>
    </xf>
    <xf numFmtId="0" fontId="42" fillId="19"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0" borderId="0" applyNumberFormat="0" applyBorder="0" applyAlignment="0" applyProtection="0">
      <alignment vertical="center"/>
    </xf>
    <xf numFmtId="0" fontId="43" fillId="20" borderId="0" applyNumberFormat="0" applyBorder="0" applyAlignment="0" applyProtection="0">
      <alignment vertical="center"/>
    </xf>
    <xf numFmtId="0" fontId="43" fillId="25" borderId="0" applyNumberFormat="0" applyBorder="0" applyAlignment="0" applyProtection="0">
      <alignment vertical="center"/>
    </xf>
    <xf numFmtId="0" fontId="42" fillId="25" borderId="0" applyNumberFormat="0" applyBorder="0" applyAlignment="0" applyProtection="0">
      <alignment vertical="center"/>
    </xf>
    <xf numFmtId="0" fontId="43" fillId="25" borderId="0" applyNumberFormat="0" applyBorder="0" applyAlignment="0" applyProtection="0">
      <alignment vertical="center"/>
    </xf>
    <xf numFmtId="0" fontId="60"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26" borderId="10" applyNumberFormat="0" applyAlignment="0" applyProtection="0">
      <alignment vertical="center"/>
    </xf>
    <xf numFmtId="0" fontId="48" fillId="26" borderId="10" applyNumberFormat="0" applyAlignment="0" applyProtection="0">
      <alignment vertical="center"/>
    </xf>
    <xf numFmtId="0" fontId="61" fillId="26" borderId="10" applyNumberFormat="0" applyAlignment="0" applyProtection="0">
      <alignment vertical="center"/>
    </xf>
    <xf numFmtId="202" fontId="11" fillId="0" borderId="0">
      <protection locked="0"/>
    </xf>
    <xf numFmtId="0" fontId="62" fillId="0" borderId="0">
      <protection locked="0"/>
    </xf>
    <xf numFmtId="0" fontId="62" fillId="0" borderId="0">
      <protection locked="0"/>
    </xf>
    <xf numFmtId="0" fontId="63" fillId="0" borderId="0">
      <alignment horizontal="centerContinuous"/>
    </xf>
    <xf numFmtId="0" fontId="64" fillId="9" borderId="0" applyNumberFormat="0" applyBorder="0" applyAlignment="0" applyProtection="0">
      <alignment vertical="center"/>
    </xf>
    <xf numFmtId="0" fontId="47" fillId="9" borderId="0" applyNumberFormat="0" applyBorder="0" applyAlignment="0" applyProtection="0">
      <alignment vertical="center"/>
    </xf>
    <xf numFmtId="0" fontId="64" fillId="9" borderId="0" applyNumberFormat="0" applyBorder="0" applyAlignment="0" applyProtection="0">
      <alignment vertical="center"/>
    </xf>
    <xf numFmtId="0" fontId="65" fillId="0" borderId="0">
      <protection locked="0"/>
    </xf>
    <xf numFmtId="0" fontId="65" fillId="0" borderId="0">
      <protection locked="0"/>
    </xf>
    <xf numFmtId="0" fontId="13" fillId="29" borderId="14" applyNumberFormat="0" applyFont="0" applyAlignment="0" applyProtection="0">
      <alignment vertical="center"/>
    </xf>
    <xf numFmtId="0" fontId="37" fillId="29" borderId="14" applyNumberFormat="0" applyFont="0" applyAlignment="0" applyProtection="0">
      <alignment vertical="center"/>
    </xf>
    <xf numFmtId="0" fontId="13" fillId="29" borderId="14" applyNumberFormat="0" applyFont="0" applyAlignment="0" applyProtection="0">
      <alignment vertical="center"/>
    </xf>
    <xf numFmtId="0" fontId="11" fillId="29" borderId="14" applyNumberFormat="0" applyFont="0" applyAlignment="0" applyProtection="0">
      <alignment vertical="center"/>
    </xf>
    <xf numFmtId="0" fontId="14" fillId="0" borderId="0">
      <alignment vertical="center"/>
    </xf>
    <xf numFmtId="0" fontId="66" fillId="28" borderId="0" applyNumberFormat="0" applyBorder="0" applyAlignment="0" applyProtection="0">
      <alignment vertical="center"/>
    </xf>
    <xf numFmtId="0" fontId="56" fillId="28" borderId="0" applyNumberFormat="0" applyBorder="0" applyAlignment="0" applyProtection="0">
      <alignment vertical="center"/>
    </xf>
    <xf numFmtId="0" fontId="66" fillId="28" borderId="0" applyNumberFormat="0" applyBorder="0" applyAlignment="0" applyProtection="0">
      <alignment vertical="center"/>
    </xf>
    <xf numFmtId="0" fontId="40" fillId="0" borderId="0">
      <alignment horizontal="center" vertical="center"/>
    </xf>
    <xf numFmtId="0" fontId="67" fillId="0" borderId="0">
      <alignment horizontal="center" vertical="center"/>
    </xf>
    <xf numFmtId="0" fontId="68"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9" fillId="27" borderId="11" applyNumberFormat="0" applyAlignment="0" applyProtection="0">
      <alignment vertical="center"/>
    </xf>
    <xf numFmtId="0" fontId="49" fillId="27" borderId="11" applyNumberFormat="0" applyAlignment="0" applyProtection="0">
      <alignment vertical="center"/>
    </xf>
    <xf numFmtId="0" fontId="69" fillId="27" borderId="11" applyNumberFormat="0" applyAlignment="0" applyProtection="0">
      <alignment vertical="center"/>
    </xf>
    <xf numFmtId="183" fontId="8" fillId="0" borderId="0">
      <alignment vertical="center"/>
    </xf>
    <xf numFmtId="41" fontId="13" fillId="0" borderId="0" applyFont="0" applyFill="0" applyBorder="0" applyAlignment="0" applyProtection="0">
      <alignment vertical="center"/>
    </xf>
    <xf numFmtId="41" fontId="70" fillId="0" borderId="0" applyFont="0" applyFill="0" applyBorder="0" applyAlignment="0" applyProtection="0">
      <alignment vertical="center"/>
    </xf>
    <xf numFmtId="0" fontId="11" fillId="0" borderId="0" applyFont="0" applyFill="0" applyBorder="0" applyAlignment="0" applyProtection="0"/>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13"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5" fillId="0" borderId="0" applyFont="0" applyFill="0" applyBorder="0" applyAlignment="0" applyProtection="0"/>
    <xf numFmtId="0" fontId="71" fillId="0" borderId="13" applyNumberFormat="0" applyFill="0" applyAlignment="0" applyProtection="0">
      <alignment vertical="center"/>
    </xf>
    <xf numFmtId="0" fontId="55" fillId="0" borderId="13" applyNumberFormat="0" applyFill="0" applyAlignment="0" applyProtection="0">
      <alignment vertical="center"/>
    </xf>
    <xf numFmtId="0" fontId="71" fillId="0" borderId="13" applyNumberFormat="0" applyFill="0" applyAlignment="0" applyProtection="0">
      <alignment vertical="center"/>
    </xf>
    <xf numFmtId="0" fontId="72" fillId="0" borderId="17" applyNumberFormat="0" applyFill="0" applyAlignment="0" applyProtection="0">
      <alignment vertical="center"/>
    </xf>
    <xf numFmtId="0" fontId="73" fillId="0" borderId="17" applyNumberFormat="0" applyFill="0" applyAlignment="0" applyProtection="0">
      <alignment vertical="center"/>
    </xf>
    <xf numFmtId="0" fontId="72" fillId="0" borderId="17" applyNumberFormat="0" applyFill="0" applyAlignment="0" applyProtection="0">
      <alignment vertical="center"/>
    </xf>
    <xf numFmtId="0" fontId="74" fillId="13" borderId="10" applyNumberFormat="0" applyAlignment="0" applyProtection="0">
      <alignment vertical="center"/>
    </xf>
    <xf numFmtId="0" fontId="54" fillId="13" borderId="10" applyNumberFormat="0" applyAlignment="0" applyProtection="0">
      <alignment vertical="center"/>
    </xf>
    <xf numFmtId="0" fontId="74" fillId="13" borderId="10" applyNumberFormat="0" applyAlignment="0" applyProtection="0">
      <alignment vertical="center"/>
    </xf>
    <xf numFmtId="4" fontId="65" fillId="0" borderId="0">
      <protection locked="0"/>
    </xf>
    <xf numFmtId="203" fontId="11" fillId="0" borderId="0">
      <protection locked="0"/>
    </xf>
    <xf numFmtId="0" fontId="75" fillId="0" borderId="0">
      <alignment vertical="center"/>
    </xf>
    <xf numFmtId="0" fontId="76" fillId="0" borderId="18" applyNumberFormat="0" applyFill="0" applyAlignment="0" applyProtection="0">
      <alignment vertical="center"/>
    </xf>
    <xf numFmtId="0" fontId="77" fillId="0" borderId="18" applyNumberFormat="0" applyFill="0" applyAlignment="0" applyProtection="0">
      <alignment vertical="center"/>
    </xf>
    <xf numFmtId="0" fontId="76" fillId="0" borderId="18" applyNumberFormat="0" applyFill="0" applyAlignment="0" applyProtection="0">
      <alignment vertical="center"/>
    </xf>
    <xf numFmtId="0" fontId="78" fillId="0" borderId="19" applyNumberFormat="0" applyFill="0" applyAlignment="0" applyProtection="0">
      <alignment vertical="center"/>
    </xf>
    <xf numFmtId="0" fontId="79" fillId="0" borderId="19" applyNumberFormat="0" applyFill="0" applyAlignment="0" applyProtection="0">
      <alignment vertical="center"/>
    </xf>
    <xf numFmtId="0" fontId="78" fillId="0" borderId="19" applyNumberFormat="0" applyFill="0" applyAlignment="0" applyProtection="0">
      <alignment vertical="center"/>
    </xf>
    <xf numFmtId="0" fontId="80" fillId="0" borderId="12" applyNumberFormat="0" applyFill="0" applyAlignment="0" applyProtection="0">
      <alignment vertical="center"/>
    </xf>
    <xf numFmtId="0" fontId="52" fillId="0" borderId="12" applyNumberFormat="0" applyFill="0" applyAlignment="0" applyProtection="0">
      <alignment vertical="center"/>
    </xf>
    <xf numFmtId="0" fontId="80" fillId="0" borderId="12" applyNumberFormat="0" applyFill="0" applyAlignment="0" applyProtection="0">
      <alignment vertical="center"/>
    </xf>
    <xf numFmtId="0" fontId="80"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81" fillId="10" borderId="0" applyNumberFormat="0" applyBorder="0" applyAlignment="0" applyProtection="0">
      <alignment vertical="center"/>
    </xf>
    <xf numFmtId="0" fontId="51" fillId="10" borderId="0" applyNumberFormat="0" applyBorder="0" applyAlignment="0" applyProtection="0">
      <alignment vertical="center"/>
    </xf>
    <xf numFmtId="0" fontId="81" fillId="10" borderId="0" applyNumberFormat="0" applyBorder="0" applyAlignment="0" applyProtection="0">
      <alignment vertical="center"/>
    </xf>
    <xf numFmtId="0" fontId="82" fillId="26" borderId="15" applyNumberFormat="0" applyAlignment="0" applyProtection="0">
      <alignment vertical="center"/>
    </xf>
    <xf numFmtId="0" fontId="57" fillId="26" borderId="15" applyNumberFormat="0" applyAlignment="0" applyProtection="0">
      <alignment vertical="center"/>
    </xf>
    <xf numFmtId="0" fontId="82" fillId="26" borderId="15" applyNumberFormat="0" applyAlignment="0" applyProtection="0">
      <alignment vertical="center"/>
    </xf>
    <xf numFmtId="38" fontId="83" fillId="0" borderId="0" applyFont="0" applyFill="0" applyBorder="0" applyAlignment="0">
      <alignment vertical="center"/>
    </xf>
    <xf numFmtId="41" fontId="13" fillId="0" borderId="0" applyFont="0" applyFill="0" applyBorder="0" applyAlignment="0" applyProtection="0"/>
    <xf numFmtId="0" fontId="84" fillId="0" borderId="0"/>
    <xf numFmtId="0" fontId="85" fillId="0" borderId="0">
      <alignment vertical="center"/>
    </xf>
    <xf numFmtId="42" fontId="13" fillId="0" borderId="0" applyFont="0" applyFill="0" applyBorder="0" applyAlignment="0" applyProtection="0">
      <alignment vertical="center"/>
    </xf>
    <xf numFmtId="0" fontId="13" fillId="0" borderId="0">
      <alignment vertical="center"/>
    </xf>
    <xf numFmtId="0" fontId="37" fillId="0" borderId="0">
      <alignment vertical="center"/>
    </xf>
    <xf numFmtId="0" fontId="8" fillId="0" borderId="0"/>
    <xf numFmtId="0" fontId="8" fillId="0" borderId="0"/>
    <xf numFmtId="0" fontId="8" fillId="0" borderId="0"/>
    <xf numFmtId="0" fontId="8" fillId="0" borderId="0"/>
    <xf numFmtId="0" fontId="39" fillId="0" borderId="0">
      <alignment vertical="center"/>
    </xf>
    <xf numFmtId="0" fontId="13" fillId="0" borderId="0">
      <alignment vertical="center"/>
    </xf>
    <xf numFmtId="0" fontId="37" fillId="0" borderId="0">
      <alignment vertical="center"/>
    </xf>
    <xf numFmtId="0" fontId="39" fillId="0" borderId="0">
      <alignment vertical="center"/>
    </xf>
    <xf numFmtId="0" fontId="39" fillId="0" borderId="0">
      <alignment vertical="center"/>
    </xf>
    <xf numFmtId="0" fontId="13" fillId="0" borderId="0">
      <alignment vertical="center"/>
    </xf>
    <xf numFmtId="0" fontId="37" fillId="0" borderId="0">
      <alignment vertical="center"/>
    </xf>
    <xf numFmtId="0" fontId="37" fillId="0" borderId="0">
      <alignment vertical="center"/>
    </xf>
    <xf numFmtId="0" fontId="13" fillId="0" borderId="0">
      <alignment vertical="center"/>
    </xf>
    <xf numFmtId="0" fontId="13" fillId="0" borderId="0">
      <alignment vertical="center"/>
    </xf>
    <xf numFmtId="0" fontId="8" fillId="0" borderId="0"/>
    <xf numFmtId="0" fontId="8" fillId="0" borderId="0"/>
    <xf numFmtId="0" fontId="13"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9" fillId="0" borderId="0">
      <alignment vertical="center"/>
    </xf>
    <xf numFmtId="0" fontId="8" fillId="0" borderId="0"/>
    <xf numFmtId="0" fontId="8" fillId="0" borderId="0"/>
    <xf numFmtId="0" fontId="8" fillId="0" borderId="0"/>
    <xf numFmtId="0" fontId="8" fillId="0" borderId="0"/>
    <xf numFmtId="0" fontId="13" fillId="0" borderId="0">
      <alignment vertical="center"/>
    </xf>
    <xf numFmtId="0" fontId="37" fillId="0" borderId="0">
      <alignment vertical="center"/>
    </xf>
    <xf numFmtId="0" fontId="37" fillId="0" borderId="0">
      <alignment vertical="center"/>
    </xf>
    <xf numFmtId="0" fontId="13" fillId="0" borderId="0">
      <alignment vertical="center"/>
    </xf>
    <xf numFmtId="0" fontId="13" fillId="0" borderId="0">
      <alignment vertical="center"/>
    </xf>
    <xf numFmtId="0" fontId="39" fillId="0" borderId="0">
      <alignment vertical="center"/>
    </xf>
    <xf numFmtId="0" fontId="13" fillId="0" borderId="0">
      <alignment vertical="center"/>
    </xf>
    <xf numFmtId="0" fontId="13" fillId="0" borderId="0">
      <alignment vertical="center"/>
    </xf>
    <xf numFmtId="0" fontId="13" fillId="0" borderId="0">
      <alignment vertical="center"/>
    </xf>
    <xf numFmtId="0" fontId="8" fillId="0" borderId="0"/>
    <xf numFmtId="0" fontId="13" fillId="0" borderId="0">
      <alignment vertical="center"/>
    </xf>
    <xf numFmtId="0" fontId="13" fillId="0" borderId="0">
      <alignment vertical="center"/>
    </xf>
    <xf numFmtId="0" fontId="13" fillId="0" borderId="0">
      <alignment vertical="center"/>
    </xf>
    <xf numFmtId="0" fontId="8"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13" fillId="0" borderId="0"/>
    <xf numFmtId="0" fontId="13" fillId="0" borderId="0"/>
    <xf numFmtId="0" fontId="39"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13" fillId="0" borderId="0">
      <alignment vertical="center"/>
    </xf>
    <xf numFmtId="0" fontId="39" fillId="0" borderId="0">
      <alignment vertical="center"/>
    </xf>
    <xf numFmtId="0" fontId="13" fillId="0" borderId="0">
      <alignment vertical="center"/>
    </xf>
    <xf numFmtId="0" fontId="39" fillId="0" borderId="0">
      <alignment vertical="center"/>
    </xf>
    <xf numFmtId="0" fontId="8" fillId="0" borderId="0"/>
    <xf numFmtId="0" fontId="8" fillId="0" borderId="0"/>
    <xf numFmtId="0" fontId="8" fillId="0" borderId="0"/>
    <xf numFmtId="0" fontId="13"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6" fillId="0" borderId="0" applyNumberFormat="0" applyFill="0" applyBorder="0" applyAlignment="0" applyProtection="0">
      <alignment vertical="top"/>
      <protection locked="0"/>
    </xf>
    <xf numFmtId="0" fontId="65" fillId="0" borderId="1">
      <protection locked="0"/>
    </xf>
    <xf numFmtId="204" fontId="11" fillId="0" borderId="0">
      <protection locked="0"/>
    </xf>
    <xf numFmtId="205" fontId="11" fillId="0" borderId="0">
      <protection locked="0"/>
    </xf>
    <xf numFmtId="9" fontId="13" fillId="0" borderId="0" applyFont="0" applyFill="0" applyBorder="0" applyAlignment="0" applyProtection="0"/>
    <xf numFmtId="0" fontId="88" fillId="0" borderId="0"/>
    <xf numFmtId="178" fontId="88" fillId="0" borderId="0"/>
    <xf numFmtId="0" fontId="88" fillId="0" borderId="0"/>
    <xf numFmtId="0" fontId="89" fillId="0" borderId="0"/>
    <xf numFmtId="0" fontId="90" fillId="0" borderId="0"/>
    <xf numFmtId="2" fontId="90" fillId="0" borderId="0"/>
    <xf numFmtId="0" fontId="91" fillId="0" borderId="3">
      <alignment horizontal="left" vertical="center"/>
    </xf>
    <xf numFmtId="0" fontId="91" fillId="0" borderId="4">
      <alignment horizontal="left" vertical="center"/>
    </xf>
    <xf numFmtId="0" fontId="92" fillId="0" borderId="0"/>
    <xf numFmtId="0" fontId="91" fillId="0" borderId="0"/>
    <xf numFmtId="10" fontId="93" fillId="0" borderId="0"/>
    <xf numFmtId="41" fontId="13" fillId="0" borderId="0" applyFont="0" applyFill="0" applyBorder="0" applyAlignment="0" applyProtection="0"/>
    <xf numFmtId="206" fontId="13" fillId="0" borderId="0" applyFont="0" applyFill="0" applyBorder="0" applyAlignment="0" applyProtection="0"/>
    <xf numFmtId="177" fontId="87" fillId="0" borderId="0">
      <alignment horizontal="right"/>
    </xf>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13" fillId="0" borderId="0" applyFont="0" applyFill="0" applyBorder="0" applyAlignment="0" applyProtection="0"/>
    <xf numFmtId="41" fontId="13" fillId="0" borderId="0" applyFont="0" applyFill="0" applyBorder="0" applyAlignment="0" applyProtection="0"/>
    <xf numFmtId="0" fontId="4" fillId="0" borderId="0">
      <alignment vertical="center"/>
    </xf>
    <xf numFmtId="41" fontId="13" fillId="0" borderId="0" applyFont="0" applyFill="0" applyBorder="0" applyAlignment="0" applyProtection="0">
      <alignment vertical="center"/>
    </xf>
    <xf numFmtId="41" fontId="70" fillId="0" borderId="0" applyFont="0" applyFill="0" applyBorder="0" applyAlignment="0" applyProtection="0">
      <alignment vertical="center"/>
    </xf>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13"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xf numFmtId="42" fontId="13" fillId="0" borderId="0" applyFont="0" applyFill="0" applyBorder="0" applyAlignment="0" applyProtection="0">
      <alignment vertical="center"/>
    </xf>
    <xf numFmtId="41" fontId="13" fillId="0" borderId="0" applyFont="0" applyFill="0" applyBorder="0" applyAlignment="0" applyProtection="0"/>
    <xf numFmtId="41" fontId="87" fillId="0" borderId="0" applyFont="0" applyFill="0" applyBorder="0" applyAlignment="0" applyProtection="0">
      <alignment vertical="center"/>
    </xf>
    <xf numFmtId="178" fontId="11" fillId="0" borderId="0" applyProtection="0"/>
    <xf numFmtId="0" fontId="96" fillId="0" borderId="0"/>
    <xf numFmtId="41" fontId="87" fillId="0" borderId="0" applyFont="0" applyFill="0" applyBorder="0" applyAlignment="0" applyProtection="0">
      <alignment vertical="center"/>
    </xf>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13" fillId="0" borderId="0" applyFont="0" applyFill="0" applyBorder="0" applyAlignment="0" applyProtection="0"/>
    <xf numFmtId="41" fontId="13" fillId="0" borderId="0" applyFont="0" applyFill="0" applyBorder="0" applyAlignment="0" applyProtection="0"/>
    <xf numFmtId="0" fontId="3" fillId="0" borderId="0">
      <alignment vertical="center"/>
    </xf>
    <xf numFmtId="41" fontId="13" fillId="0" borderId="0" applyFont="0" applyFill="0" applyBorder="0" applyAlignment="0" applyProtection="0">
      <alignment vertical="center"/>
    </xf>
    <xf numFmtId="41" fontId="70" fillId="0" borderId="0" applyFont="0" applyFill="0" applyBorder="0" applyAlignment="0" applyProtection="0">
      <alignment vertical="center"/>
    </xf>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13"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xf numFmtId="42" fontId="13" fillId="0" borderId="0" applyFont="0" applyFill="0" applyBorder="0" applyAlignment="0" applyProtection="0">
      <alignment vertical="center"/>
    </xf>
    <xf numFmtId="41" fontId="13" fillId="0" borderId="0" applyFont="0" applyFill="0" applyBorder="0" applyAlignment="0" applyProtection="0"/>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13" fillId="0" borderId="0" applyFont="0" applyFill="0" applyBorder="0" applyAlignment="0" applyProtection="0"/>
    <xf numFmtId="41" fontId="13" fillId="0" borderId="0" applyFont="0" applyFill="0" applyBorder="0" applyAlignment="0" applyProtection="0"/>
    <xf numFmtId="0" fontId="3" fillId="0" borderId="0">
      <alignment vertical="center"/>
    </xf>
    <xf numFmtId="41" fontId="13" fillId="0" borderId="0" applyFont="0" applyFill="0" applyBorder="0" applyAlignment="0" applyProtection="0">
      <alignment vertical="center"/>
    </xf>
    <xf numFmtId="41" fontId="70" fillId="0" borderId="0" applyFont="0" applyFill="0" applyBorder="0" applyAlignment="0" applyProtection="0">
      <alignment vertical="center"/>
    </xf>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13"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xf numFmtId="42" fontId="13" fillId="0" borderId="0" applyFont="0" applyFill="0" applyBorder="0" applyAlignment="0" applyProtection="0">
      <alignment vertical="center"/>
    </xf>
    <xf numFmtId="41" fontId="13" fillId="0" borderId="0" applyFont="0" applyFill="0" applyBorder="0" applyAlignment="0" applyProtection="0"/>
    <xf numFmtId="41" fontId="87" fillId="0" borderId="0" applyFont="0" applyFill="0" applyBorder="0" applyAlignment="0" applyProtection="0">
      <alignment vertical="center"/>
    </xf>
    <xf numFmtId="41" fontId="87" fillId="0" borderId="0" applyFont="0" applyFill="0" applyBorder="0" applyAlignment="0" applyProtection="0">
      <alignment vertical="center"/>
    </xf>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13" fillId="0" borderId="0" applyFont="0" applyFill="0" applyBorder="0" applyAlignment="0" applyProtection="0"/>
    <xf numFmtId="41" fontId="13" fillId="0" borderId="0" applyFont="0" applyFill="0" applyBorder="0" applyAlignment="0" applyProtection="0"/>
    <xf numFmtId="0" fontId="2" fillId="0" borderId="0">
      <alignment vertical="center"/>
    </xf>
    <xf numFmtId="41" fontId="13" fillId="0" borderId="0" applyFont="0" applyFill="0" applyBorder="0" applyAlignment="0" applyProtection="0">
      <alignment vertical="center"/>
    </xf>
    <xf numFmtId="41" fontId="70" fillId="0" borderId="0" applyFont="0" applyFill="0" applyBorder="0" applyAlignment="0" applyProtection="0">
      <alignment vertical="center"/>
    </xf>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13"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xf numFmtId="42" fontId="13" fillId="0" borderId="0" applyFont="0" applyFill="0" applyBorder="0" applyAlignment="0" applyProtection="0">
      <alignment vertical="center"/>
    </xf>
    <xf numFmtId="41" fontId="13" fillId="0" borderId="0" applyFont="0" applyFill="0" applyBorder="0" applyAlignment="0" applyProtection="0"/>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13" fillId="0" borderId="0" applyFont="0" applyFill="0" applyBorder="0" applyAlignment="0" applyProtection="0"/>
    <xf numFmtId="41" fontId="13" fillId="0" borderId="0" applyFont="0" applyFill="0" applyBorder="0" applyAlignment="0" applyProtection="0"/>
    <xf numFmtId="0" fontId="2" fillId="0" borderId="0">
      <alignment vertical="center"/>
    </xf>
    <xf numFmtId="41" fontId="13" fillId="0" borderId="0" applyFont="0" applyFill="0" applyBorder="0" applyAlignment="0" applyProtection="0">
      <alignment vertical="center"/>
    </xf>
    <xf numFmtId="41" fontId="70" fillId="0" borderId="0" applyFont="0" applyFill="0" applyBorder="0" applyAlignment="0" applyProtection="0">
      <alignment vertical="center"/>
    </xf>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13"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xf numFmtId="42" fontId="13" fillId="0" borderId="0" applyFont="0" applyFill="0" applyBorder="0" applyAlignment="0" applyProtection="0">
      <alignment vertical="center"/>
    </xf>
    <xf numFmtId="41" fontId="13" fillId="0" borderId="0" applyFont="0" applyFill="0" applyBorder="0" applyAlignment="0" applyProtection="0"/>
    <xf numFmtId="41" fontId="87" fillId="0" borderId="0" applyFont="0" applyFill="0" applyBorder="0" applyAlignment="0" applyProtection="0">
      <alignment vertical="center"/>
    </xf>
    <xf numFmtId="41" fontId="87" fillId="0" borderId="0" applyFont="0" applyFill="0" applyBorder="0" applyAlignment="0" applyProtection="0">
      <alignment vertical="center"/>
    </xf>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13" fillId="0" borderId="0" applyFont="0" applyFill="0" applyBorder="0" applyAlignment="0" applyProtection="0"/>
    <xf numFmtId="41" fontId="13" fillId="0" borderId="0" applyFont="0" applyFill="0" applyBorder="0" applyAlignment="0" applyProtection="0"/>
    <xf numFmtId="0" fontId="1" fillId="0" borderId="0">
      <alignment vertical="center"/>
    </xf>
    <xf numFmtId="41" fontId="13" fillId="0" borderId="0" applyFont="0" applyFill="0" applyBorder="0" applyAlignment="0" applyProtection="0">
      <alignment vertical="center"/>
    </xf>
    <xf numFmtId="41" fontId="70" fillId="0" borderId="0" applyFont="0" applyFill="0" applyBorder="0" applyAlignment="0" applyProtection="0">
      <alignment vertical="center"/>
    </xf>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13"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xf numFmtId="42" fontId="13" fillId="0" borderId="0" applyFont="0" applyFill="0" applyBorder="0" applyAlignment="0" applyProtection="0">
      <alignment vertical="center"/>
    </xf>
    <xf numFmtId="41" fontId="13" fillId="0" borderId="0" applyFont="0" applyFill="0" applyBorder="0" applyAlignment="0" applyProtection="0"/>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13" fillId="0" borderId="0" applyFont="0" applyFill="0" applyBorder="0" applyAlignment="0" applyProtection="0"/>
    <xf numFmtId="41" fontId="13" fillId="0" borderId="0" applyFont="0" applyFill="0" applyBorder="0" applyAlignment="0" applyProtection="0"/>
    <xf numFmtId="0" fontId="1" fillId="0" borderId="0">
      <alignment vertical="center"/>
    </xf>
    <xf numFmtId="41" fontId="13" fillId="0" borderId="0" applyFont="0" applyFill="0" applyBorder="0" applyAlignment="0" applyProtection="0">
      <alignment vertical="center"/>
    </xf>
    <xf numFmtId="41" fontId="70" fillId="0" borderId="0" applyFont="0" applyFill="0" applyBorder="0" applyAlignment="0" applyProtection="0">
      <alignment vertical="center"/>
    </xf>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13"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xf numFmtId="42" fontId="13" fillId="0" borderId="0" applyFont="0" applyFill="0" applyBorder="0" applyAlignment="0" applyProtection="0">
      <alignment vertical="center"/>
    </xf>
    <xf numFmtId="41" fontId="13" fillId="0" borderId="0" applyFont="0" applyFill="0" applyBorder="0" applyAlignment="0" applyProtection="0"/>
    <xf numFmtId="41" fontId="87" fillId="0" borderId="0" applyFont="0" applyFill="0" applyBorder="0" applyAlignment="0" applyProtection="0">
      <alignment vertical="center"/>
    </xf>
    <xf numFmtId="41" fontId="87"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xf numFmtId="0" fontId="96" fillId="0" borderId="0"/>
    <xf numFmtId="0" fontId="13" fillId="0" borderId="0"/>
    <xf numFmtId="41"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xf numFmtId="41" fontId="13" fillId="0" borderId="0" applyFont="0" applyFill="0" applyBorder="0" applyAlignment="0" applyProtection="0"/>
  </cellStyleXfs>
  <cellXfs count="650">
    <xf numFmtId="176" fontId="0" fillId="0" borderId="0" xfId="0"/>
    <xf numFmtId="0" fontId="13" fillId="0" borderId="0" xfId="517" applyFont="1" applyFill="1">
      <alignment vertical="center"/>
    </xf>
    <xf numFmtId="0" fontId="105" fillId="0" borderId="0" xfId="517" applyFont="1" applyFill="1">
      <alignment vertical="center"/>
    </xf>
    <xf numFmtId="0" fontId="99" fillId="0" borderId="0" xfId="517" applyFont="1" applyFill="1" applyBorder="1" applyAlignment="1">
      <alignment horizontal="right" vertical="center"/>
    </xf>
    <xf numFmtId="0" fontId="99" fillId="0" borderId="0" xfId="517" applyFont="1" applyFill="1" applyBorder="1" applyAlignment="1">
      <alignment vertical="center"/>
    </xf>
    <xf numFmtId="0" fontId="99" fillId="0" borderId="0" xfId="517" applyFont="1" applyFill="1" applyBorder="1" applyAlignment="1">
      <alignment vertical="center" shrinkToFit="1"/>
    </xf>
    <xf numFmtId="0" fontId="97" fillId="0" borderId="0" xfId="517" applyFont="1" applyFill="1">
      <alignment vertical="center"/>
    </xf>
    <xf numFmtId="177" fontId="97" fillId="0" borderId="20" xfId="460" applyNumberFormat="1" applyFont="1" applyFill="1" applyBorder="1" applyAlignment="1">
      <alignment horizontal="right" vertical="center"/>
    </xf>
    <xf numFmtId="177" fontId="97" fillId="0" borderId="0" xfId="460" applyNumberFormat="1" applyFont="1" applyFill="1" applyBorder="1" applyAlignment="1">
      <alignment horizontal="right" vertical="center"/>
    </xf>
    <xf numFmtId="177" fontId="103" fillId="0" borderId="20" xfId="460" applyNumberFormat="1" applyFont="1" applyFill="1" applyBorder="1" applyAlignment="1">
      <alignment horizontal="right" vertical="center"/>
    </xf>
    <xf numFmtId="41" fontId="103" fillId="0" borderId="0" xfId="460" applyFont="1" applyFill="1" applyBorder="1" applyAlignment="1">
      <alignment horizontal="right" vertical="center"/>
    </xf>
    <xf numFmtId="41" fontId="97" fillId="0" borderId="0" xfId="460" applyFont="1" applyFill="1" applyBorder="1" applyAlignment="1">
      <alignment horizontal="right" vertical="center"/>
    </xf>
    <xf numFmtId="0" fontId="99" fillId="0" borderId="21" xfId="517" applyFont="1" applyFill="1" applyBorder="1" applyAlignment="1">
      <alignment horizontal="right" vertical="center"/>
    </xf>
    <xf numFmtId="0" fontId="99" fillId="0" borderId="21" xfId="517" applyFont="1" applyFill="1" applyBorder="1" applyAlignment="1">
      <alignment vertical="center"/>
    </xf>
    <xf numFmtId="0" fontId="108" fillId="0" borderId="0" xfId="517" applyFont="1" applyFill="1" applyAlignment="1">
      <alignment vertical="top"/>
    </xf>
    <xf numFmtId="0" fontId="108" fillId="0" borderId="0" xfId="517" applyFont="1" applyFill="1" applyBorder="1" applyAlignment="1">
      <alignment vertical="top"/>
    </xf>
    <xf numFmtId="0" fontId="110" fillId="0" borderId="0" xfId="517" applyFont="1" applyFill="1" applyAlignment="1">
      <alignment vertical="top"/>
    </xf>
    <xf numFmtId="0" fontId="13" fillId="0" borderId="0" xfId="810" applyFont="1" applyFill="1">
      <alignment vertical="center"/>
    </xf>
    <xf numFmtId="0" fontId="105" fillId="0" borderId="0" xfId="810" applyFont="1" applyFill="1">
      <alignment vertical="center"/>
    </xf>
    <xf numFmtId="0" fontId="99" fillId="0" borderId="0" xfId="810" applyFont="1" applyFill="1" applyBorder="1" applyAlignment="1">
      <alignment horizontal="right" vertical="center"/>
    </xf>
    <xf numFmtId="0" fontId="99" fillId="0" borderId="0" xfId="810" applyFont="1" applyFill="1" applyBorder="1" applyAlignment="1">
      <alignment vertical="center"/>
    </xf>
    <xf numFmtId="0" fontId="99" fillId="0" borderId="0" xfId="810" applyFont="1" applyFill="1" applyBorder="1" applyAlignment="1">
      <alignment vertical="center" shrinkToFit="1"/>
    </xf>
    <xf numFmtId="0" fontId="111" fillId="0" borderId="0" xfId="810" applyFont="1" applyFill="1" applyBorder="1" applyAlignment="1">
      <alignment vertical="center"/>
    </xf>
    <xf numFmtId="0" fontId="112" fillId="0" borderId="0" xfId="810" applyFont="1" applyFill="1">
      <alignment vertical="center"/>
    </xf>
    <xf numFmtId="41" fontId="98" fillId="30" borderId="21" xfId="460" applyFont="1" applyFill="1" applyBorder="1" applyAlignment="1">
      <alignment horizontal="center" vertical="center"/>
    </xf>
    <xf numFmtId="0" fontId="98" fillId="30" borderId="25" xfId="651" applyNumberFormat="1" applyFont="1" applyFill="1" applyBorder="1" applyAlignment="1">
      <alignment horizontal="center" vertical="center" wrapText="1"/>
    </xf>
    <xf numFmtId="41" fontId="103" fillId="0" borderId="20" xfId="460" applyFont="1" applyFill="1" applyBorder="1" applyAlignment="1">
      <alignment horizontal="center" vertical="center"/>
    </xf>
    <xf numFmtId="41" fontId="103" fillId="0" borderId="0" xfId="460" applyFont="1" applyFill="1" applyBorder="1" applyAlignment="1">
      <alignment horizontal="center" vertical="center"/>
    </xf>
    <xf numFmtId="41" fontId="97" fillId="0" borderId="0" xfId="460" applyFont="1" applyFill="1" applyBorder="1" applyAlignment="1">
      <alignment horizontal="center" vertical="center"/>
    </xf>
    <xf numFmtId="41" fontId="97" fillId="0" borderId="20" xfId="460" applyFont="1" applyFill="1" applyBorder="1" applyAlignment="1">
      <alignment vertical="center"/>
    </xf>
    <xf numFmtId="41" fontId="97" fillId="0" borderId="0" xfId="460" applyFont="1" applyFill="1" applyBorder="1" applyAlignment="1">
      <alignment vertical="center"/>
    </xf>
    <xf numFmtId="0" fontId="99" fillId="0" borderId="21" xfId="810" applyFont="1" applyFill="1" applyBorder="1" applyAlignment="1">
      <alignment horizontal="right" vertical="center"/>
    </xf>
    <xf numFmtId="0" fontId="99" fillId="0" borderId="21" xfId="810" applyFont="1" applyFill="1" applyBorder="1" applyAlignment="1">
      <alignment vertical="center"/>
    </xf>
    <xf numFmtId="0" fontId="108" fillId="0" borderId="0" xfId="810" applyFont="1" applyFill="1" applyAlignment="1">
      <alignment vertical="top"/>
    </xf>
    <xf numFmtId="0" fontId="108" fillId="0" borderId="0" xfId="810" applyFont="1" applyFill="1" applyBorder="1" applyAlignment="1">
      <alignment vertical="top"/>
    </xf>
    <xf numFmtId="41" fontId="97" fillId="0" borderId="21" xfId="460" applyFont="1" applyFill="1" applyBorder="1" applyAlignment="1">
      <alignment horizontal="center" vertical="center"/>
    </xf>
    <xf numFmtId="0" fontId="99" fillId="0" borderId="21" xfId="811" applyFont="1" applyFill="1" applyBorder="1" applyAlignment="1">
      <alignment horizontal="right" vertical="center"/>
    </xf>
    <xf numFmtId="0" fontId="99" fillId="0" borderId="21" xfId="811" applyFont="1" applyFill="1" applyBorder="1" applyAlignment="1">
      <alignment vertical="center"/>
    </xf>
    <xf numFmtId="0" fontId="114" fillId="0" borderId="0" xfId="517" applyFont="1" applyFill="1" applyBorder="1">
      <alignment vertical="center"/>
    </xf>
    <xf numFmtId="0" fontId="111" fillId="0" borderId="0" xfId="517" applyFont="1" applyFill="1" applyBorder="1" applyAlignment="1">
      <alignment vertical="center"/>
    </xf>
    <xf numFmtId="0" fontId="98" fillId="0" borderId="0" xfId="517" applyFont="1" applyFill="1">
      <alignment vertical="center"/>
    </xf>
    <xf numFmtId="41" fontId="98" fillId="30" borderId="22" xfId="460" applyFont="1" applyFill="1" applyBorder="1" applyAlignment="1">
      <alignment vertical="center"/>
    </xf>
    <xf numFmtId="41" fontId="98" fillId="30" borderId="21" xfId="460" applyFont="1" applyFill="1" applyBorder="1" applyAlignment="1">
      <alignment vertical="center"/>
    </xf>
    <xf numFmtId="41" fontId="97" fillId="0" borderId="20" xfId="460" applyFont="1" applyFill="1" applyBorder="1" applyAlignment="1">
      <alignment horizontal="center" vertical="center" wrapText="1"/>
    </xf>
    <xf numFmtId="41" fontId="97" fillId="0" borderId="0" xfId="460" applyFont="1" applyFill="1" applyBorder="1" applyAlignment="1">
      <alignment horizontal="center" vertical="center" wrapText="1"/>
    </xf>
    <xf numFmtId="0" fontId="110" fillId="0" borderId="0" xfId="517" applyFont="1" applyFill="1" applyBorder="1" applyAlignment="1">
      <alignment vertical="top"/>
    </xf>
    <xf numFmtId="0" fontId="112" fillId="30" borderId="0" xfId="517" applyNumberFormat="1" applyFont="1" applyFill="1" applyAlignment="1">
      <alignment vertical="center"/>
    </xf>
    <xf numFmtId="0" fontId="112" fillId="30" borderId="0" xfId="517" applyNumberFormat="1" applyFont="1" applyFill="1" applyBorder="1" applyAlignment="1">
      <alignment vertical="center"/>
    </xf>
    <xf numFmtId="41" fontId="98" fillId="30" borderId="22" xfId="460" applyFont="1" applyFill="1" applyBorder="1" applyAlignment="1">
      <alignment horizontal="center" vertical="center"/>
    </xf>
    <xf numFmtId="0" fontId="13" fillId="0" borderId="0" xfId="517" applyNumberFormat="1" applyFont="1" applyFill="1" applyAlignment="1">
      <alignment vertical="center"/>
    </xf>
    <xf numFmtId="0" fontId="13" fillId="0" borderId="0" xfId="517" applyNumberFormat="1" applyFont="1" applyFill="1" applyBorder="1" applyAlignment="1">
      <alignment vertical="center"/>
    </xf>
    <xf numFmtId="41" fontId="97" fillId="0" borderId="20" xfId="460" applyFont="1" applyFill="1" applyBorder="1" applyAlignment="1">
      <alignment horizontal="center" vertical="center"/>
    </xf>
    <xf numFmtId="0" fontId="99" fillId="0" borderId="0" xfId="517" applyFont="1" applyFill="1" applyBorder="1">
      <alignment vertical="center"/>
    </xf>
    <xf numFmtId="0" fontId="115" fillId="0" borderId="0" xfId="517" applyFont="1" applyFill="1">
      <alignment vertical="center"/>
    </xf>
    <xf numFmtId="0" fontId="115" fillId="0" borderId="0" xfId="517" applyFont="1" applyFill="1" applyBorder="1">
      <alignment vertical="center"/>
    </xf>
    <xf numFmtId="0" fontId="112" fillId="0" borderId="0" xfId="517" applyFont="1" applyFill="1">
      <alignment vertical="center"/>
    </xf>
    <xf numFmtId="41" fontId="97" fillId="0" borderId="0" xfId="650" applyFont="1" applyFill="1" applyBorder="1" applyAlignment="1">
      <alignment horizontal="center" vertical="center"/>
    </xf>
    <xf numFmtId="41" fontId="97" fillId="0" borderId="20" xfId="650" applyFont="1" applyFill="1" applyBorder="1" applyAlignment="1">
      <alignment horizontal="center" vertical="center"/>
    </xf>
    <xf numFmtId="41" fontId="98" fillId="30" borderId="21" xfId="650" applyFont="1" applyFill="1" applyBorder="1" applyAlignment="1">
      <alignment horizontal="center" vertical="center"/>
    </xf>
    <xf numFmtId="41" fontId="116" fillId="30" borderId="21" xfId="650" applyFont="1" applyFill="1" applyBorder="1" applyAlignment="1">
      <alignment horizontal="center" vertical="center"/>
    </xf>
    <xf numFmtId="41" fontId="98" fillId="30" borderId="22" xfId="650" applyFont="1" applyFill="1" applyBorder="1" applyAlignment="1">
      <alignment horizontal="center" vertical="center"/>
    </xf>
    <xf numFmtId="0" fontId="97" fillId="0" borderId="0" xfId="517" applyFont="1" applyFill="1" applyBorder="1" applyAlignment="1">
      <alignment horizontal="center" vertical="center" wrapText="1"/>
    </xf>
    <xf numFmtId="0" fontId="97" fillId="0" borderId="0" xfId="517" applyFont="1" applyFill="1" applyBorder="1" applyAlignment="1">
      <alignment vertical="center" wrapText="1"/>
    </xf>
    <xf numFmtId="0" fontId="98" fillId="30" borderId="21" xfId="517" applyFont="1" applyFill="1" applyBorder="1" applyAlignment="1">
      <alignment horizontal="center" vertical="center" wrapText="1"/>
    </xf>
    <xf numFmtId="0" fontId="97" fillId="0" borderId="26" xfId="517" applyFont="1" applyFill="1" applyBorder="1" applyAlignment="1">
      <alignment vertical="center" wrapText="1"/>
    </xf>
    <xf numFmtId="0" fontId="97" fillId="0" borderId="21" xfId="517" applyFont="1" applyFill="1" applyBorder="1" applyAlignment="1">
      <alignment vertical="center" wrapText="1"/>
    </xf>
    <xf numFmtId="0" fontId="97" fillId="0" borderId="0" xfId="517" applyNumberFormat="1" applyFont="1" applyFill="1" applyBorder="1" applyAlignment="1">
      <alignment horizontal="center" vertical="center" wrapText="1"/>
    </xf>
    <xf numFmtId="0" fontId="99" fillId="0" borderId="0" xfId="517" applyFont="1" applyFill="1" applyBorder="1" applyAlignment="1"/>
    <xf numFmtId="0" fontId="40" fillId="0" borderId="0" xfId="517" applyFont="1" applyFill="1">
      <alignment vertical="center"/>
    </xf>
    <xf numFmtId="0" fontId="114" fillId="0" borderId="0" xfId="517" applyFont="1" applyFill="1" applyBorder="1" applyAlignment="1">
      <alignment vertical="top"/>
    </xf>
    <xf numFmtId="0" fontId="0" fillId="0" borderId="0" xfId="113" applyFont="1" applyFill="1"/>
    <xf numFmtId="0" fontId="112" fillId="30" borderId="0" xfId="113" applyFont="1" applyFill="1"/>
    <xf numFmtId="0" fontId="115" fillId="0" borderId="0" xfId="113" applyFont="1" applyFill="1"/>
    <xf numFmtId="0" fontId="0" fillId="0" borderId="0" xfId="814" applyFont="1" applyFill="1"/>
    <xf numFmtId="0" fontId="115" fillId="0" borderId="0" xfId="814" applyFont="1" applyFill="1"/>
    <xf numFmtId="0" fontId="112" fillId="0" borderId="0" xfId="814" applyFont="1" applyFill="1"/>
    <xf numFmtId="41" fontId="97" fillId="31" borderId="0" xfId="460" applyFont="1" applyFill="1" applyBorder="1" applyAlignment="1">
      <alignment horizontal="center" vertical="center"/>
    </xf>
    <xf numFmtId="0" fontId="110" fillId="0" borderId="0" xfId="814" applyFont="1" applyFill="1" applyAlignment="1">
      <alignment vertical="top"/>
    </xf>
    <xf numFmtId="0" fontId="0" fillId="0" borderId="0" xfId="816" applyFont="1" applyFill="1">
      <alignment vertical="center"/>
    </xf>
    <xf numFmtId="0" fontId="0" fillId="0" borderId="0" xfId="816" applyFont="1" applyFill="1" applyAlignment="1">
      <alignment vertical="center"/>
    </xf>
    <xf numFmtId="0" fontId="115" fillId="0" borderId="0" xfId="816" applyFont="1" applyFill="1">
      <alignment vertical="center"/>
    </xf>
    <xf numFmtId="0" fontId="110" fillId="0" borderId="0" xfId="816" applyFont="1" applyFill="1" applyAlignment="1">
      <alignment vertical="top"/>
    </xf>
    <xf numFmtId="0" fontId="99" fillId="0" borderId="0" xfId="517" applyFont="1" applyFill="1" applyBorder="1" applyAlignment="1">
      <alignment horizontal="left" vertical="center" wrapText="1"/>
    </xf>
    <xf numFmtId="0" fontId="99" fillId="0" borderId="0" xfId="517" applyFont="1" applyFill="1" applyBorder="1" applyAlignment="1">
      <alignment horizontal="left" vertical="center"/>
    </xf>
    <xf numFmtId="0" fontId="0" fillId="0" borderId="0" xfId="113" applyFont="1" applyFill="1" applyAlignment="1">
      <alignment vertical="center"/>
    </xf>
    <xf numFmtId="0" fontId="96" fillId="0" borderId="0" xfId="517" applyFont="1" applyFill="1" applyBorder="1" applyAlignment="1">
      <alignment vertical="center" wrapText="1"/>
    </xf>
    <xf numFmtId="41" fontId="96" fillId="0" borderId="0" xfId="460" applyFont="1" applyFill="1" applyBorder="1" applyAlignment="1">
      <alignment vertical="center" wrapText="1"/>
    </xf>
    <xf numFmtId="41" fontId="97" fillId="0" borderId="22" xfId="460" applyFont="1" applyFill="1" applyBorder="1" applyAlignment="1">
      <alignment horizontal="center" vertical="center"/>
    </xf>
    <xf numFmtId="0" fontId="112" fillId="0" borderId="0" xfId="113" applyFont="1" applyFill="1" applyAlignment="1">
      <alignment vertical="center"/>
    </xf>
    <xf numFmtId="0" fontId="102" fillId="0" borderId="0" xfId="517" applyFont="1" applyFill="1" applyBorder="1" applyAlignment="1">
      <alignment vertical="center" wrapText="1"/>
    </xf>
    <xf numFmtId="41" fontId="102" fillId="0" borderId="0" xfId="460" applyFont="1" applyFill="1" applyBorder="1" applyAlignment="1">
      <alignment vertical="center" wrapText="1"/>
    </xf>
    <xf numFmtId="41" fontId="98" fillId="30" borderId="20" xfId="460" applyFont="1" applyFill="1" applyBorder="1" applyAlignment="1">
      <alignment horizontal="center" vertical="center"/>
    </xf>
    <xf numFmtId="41" fontId="98" fillId="30" borderId="0" xfId="460" applyFont="1" applyFill="1" applyBorder="1" applyAlignment="1">
      <alignment horizontal="center" vertical="center"/>
    </xf>
    <xf numFmtId="0" fontId="110" fillId="0" borderId="0" xfId="113" applyFont="1" applyFill="1" applyAlignment="1">
      <alignment vertical="top"/>
    </xf>
    <xf numFmtId="0" fontId="110" fillId="0" borderId="0" xfId="113" applyFont="1" applyFill="1" applyBorder="1" applyAlignment="1">
      <alignment vertical="top"/>
    </xf>
    <xf numFmtId="0" fontId="117" fillId="0" borderId="0" xfId="517" applyNumberFormat="1" applyFont="1" applyFill="1" applyBorder="1" applyAlignment="1">
      <alignment vertical="center"/>
    </xf>
    <xf numFmtId="41" fontId="117" fillId="0" borderId="0" xfId="460" applyFont="1" applyFill="1" applyBorder="1" applyAlignment="1">
      <alignment vertical="center"/>
    </xf>
    <xf numFmtId="0" fontId="99" fillId="0" borderId="21" xfId="517" applyNumberFormat="1" applyFont="1" applyFill="1" applyBorder="1" applyAlignment="1">
      <alignment horizontal="right" vertical="center"/>
    </xf>
    <xf numFmtId="0" fontId="99" fillId="0" borderId="21" xfId="517" applyNumberFormat="1" applyFont="1" applyFill="1" applyBorder="1" applyAlignment="1">
      <alignment vertical="center"/>
    </xf>
    <xf numFmtId="41" fontId="97" fillId="0" borderId="0" xfId="650" applyFont="1" applyFill="1" applyBorder="1" applyAlignment="1">
      <alignment horizontal="center" vertical="center" wrapText="1"/>
    </xf>
    <xf numFmtId="41" fontId="97" fillId="0" borderId="20" xfId="650" applyFont="1" applyFill="1" applyBorder="1" applyAlignment="1">
      <alignment horizontal="center" vertical="center" wrapText="1"/>
    </xf>
    <xf numFmtId="41" fontId="98" fillId="30" borderId="21" xfId="650" applyFont="1" applyFill="1" applyBorder="1" applyAlignment="1">
      <alignment vertical="center"/>
    </xf>
    <xf numFmtId="41" fontId="98" fillId="30" borderId="22" xfId="650" applyFont="1" applyFill="1" applyBorder="1" applyAlignment="1">
      <alignment vertical="center"/>
    </xf>
    <xf numFmtId="41" fontId="98" fillId="30" borderId="0" xfId="650" applyFont="1" applyFill="1" applyBorder="1" applyAlignment="1">
      <alignment horizontal="right" vertical="center"/>
    </xf>
    <xf numFmtId="41" fontId="104" fillId="30" borderId="20" xfId="650" applyFont="1" applyFill="1" applyBorder="1" applyAlignment="1">
      <alignment horizontal="right" vertical="center"/>
    </xf>
    <xf numFmtId="41" fontId="97" fillId="0" borderId="0" xfId="650" applyFont="1" applyFill="1" applyBorder="1" applyAlignment="1">
      <alignment horizontal="right" vertical="center"/>
    </xf>
    <xf numFmtId="41" fontId="103" fillId="0" borderId="20" xfId="650" applyFont="1" applyFill="1" applyBorder="1" applyAlignment="1">
      <alignment horizontal="right" vertical="center"/>
    </xf>
    <xf numFmtId="41" fontId="97" fillId="0" borderId="21" xfId="650" applyFont="1" applyFill="1" applyBorder="1" applyAlignment="1">
      <alignment horizontal="right" vertical="center"/>
    </xf>
    <xf numFmtId="41" fontId="103" fillId="0" borderId="22" xfId="650" applyFont="1" applyFill="1" applyBorder="1" applyAlignment="1">
      <alignment horizontal="right" vertical="center"/>
    </xf>
    <xf numFmtId="41" fontId="97" fillId="0" borderId="20" xfId="650" applyFont="1" applyFill="1" applyBorder="1" applyAlignment="1">
      <alignment vertical="center"/>
    </xf>
    <xf numFmtId="41" fontId="103" fillId="0" borderId="0" xfId="650" applyFont="1" applyFill="1" applyBorder="1" applyAlignment="1">
      <alignment horizontal="center" vertical="center"/>
    </xf>
    <xf numFmtId="41" fontId="103" fillId="0" borderId="20" xfId="650" applyFont="1" applyFill="1" applyBorder="1" applyAlignment="1">
      <alignment horizontal="center" vertical="center"/>
    </xf>
    <xf numFmtId="41" fontId="103" fillId="0" borderId="22" xfId="650" applyFont="1" applyFill="1" applyBorder="1" applyAlignment="1">
      <alignment horizontal="center" vertical="center"/>
    </xf>
    <xf numFmtId="0" fontId="13" fillId="0" borderId="0" xfId="517" applyFont="1">
      <alignment vertical="center"/>
    </xf>
    <xf numFmtId="0" fontId="114" fillId="0" borderId="0" xfId="517" applyFont="1" applyFill="1">
      <alignment vertical="center"/>
    </xf>
    <xf numFmtId="41" fontId="98" fillId="30" borderId="22" xfId="460" applyFont="1" applyFill="1" applyBorder="1" applyAlignment="1">
      <alignment horizontal="center" vertical="center" wrapText="1"/>
    </xf>
    <xf numFmtId="41" fontId="98" fillId="30" borderId="21" xfId="460" applyFont="1" applyFill="1" applyBorder="1" applyAlignment="1">
      <alignment horizontal="center" vertical="center" wrapText="1"/>
    </xf>
    <xf numFmtId="0" fontId="114" fillId="0" borderId="0" xfId="517" applyFont="1" applyBorder="1">
      <alignment vertical="center"/>
    </xf>
    <xf numFmtId="0" fontId="99" fillId="0" borderId="0" xfId="517" applyFont="1" applyFill="1" applyBorder="1" applyAlignment="1">
      <alignment horizontal="justify" vertical="center"/>
    </xf>
    <xf numFmtId="0" fontId="106" fillId="0" borderId="0" xfId="517" applyFont="1" applyFill="1">
      <alignment vertical="center"/>
    </xf>
    <xf numFmtId="0" fontId="106" fillId="0" borderId="0" xfId="517" applyFont="1" applyFill="1" applyBorder="1">
      <alignment vertical="center"/>
    </xf>
    <xf numFmtId="0" fontId="97" fillId="0" borderId="0" xfId="517" applyFont="1" applyFill="1" applyBorder="1" applyAlignment="1">
      <alignment vertical="center" shrinkToFit="1"/>
    </xf>
    <xf numFmtId="0" fontId="118" fillId="0" borderId="0" xfId="517" applyFont="1" applyFill="1" applyBorder="1" applyAlignment="1">
      <alignment vertical="center" shrinkToFit="1"/>
    </xf>
    <xf numFmtId="0" fontId="97" fillId="0" borderId="0" xfId="517" applyFont="1" applyFill="1" applyBorder="1">
      <alignment vertical="center"/>
    </xf>
    <xf numFmtId="41" fontId="98" fillId="30" borderId="22" xfId="460" applyFont="1" applyFill="1" applyBorder="1" applyAlignment="1">
      <alignment horizontal="right" vertical="center" wrapText="1"/>
    </xf>
    <xf numFmtId="41" fontId="98" fillId="30" borderId="21" xfId="460" applyFont="1" applyFill="1" applyBorder="1" applyAlignment="1">
      <alignment horizontal="right" vertical="center" wrapText="1"/>
    </xf>
    <xf numFmtId="41" fontId="97" fillId="0" borderId="20" xfId="460" applyFont="1" applyFill="1" applyBorder="1" applyAlignment="1">
      <alignment horizontal="right" vertical="center" wrapText="1"/>
    </xf>
    <xf numFmtId="41" fontId="97" fillId="0" borderId="0" xfId="460" applyFont="1" applyFill="1" applyBorder="1" applyAlignment="1">
      <alignment horizontal="right" vertical="center" wrapText="1"/>
    </xf>
    <xf numFmtId="3" fontId="97" fillId="0" borderId="0" xfId="517" applyNumberFormat="1" applyFont="1" applyFill="1" applyBorder="1" applyAlignment="1">
      <alignment vertical="center"/>
    </xf>
    <xf numFmtId="0" fontId="106" fillId="0" borderId="0" xfId="517" applyFont="1" applyFill="1" applyBorder="1" applyAlignment="1">
      <alignment horizontal="right" vertical="center"/>
    </xf>
    <xf numFmtId="0" fontId="97" fillId="0" borderId="21" xfId="517" applyFont="1" applyFill="1" applyBorder="1" applyAlignment="1">
      <alignment vertical="center"/>
    </xf>
    <xf numFmtId="41" fontId="97" fillId="0" borderId="22" xfId="460" applyFont="1" applyFill="1" applyBorder="1" applyAlignment="1">
      <alignment horizontal="right" vertical="center" wrapText="1"/>
    </xf>
    <xf numFmtId="0" fontId="106" fillId="0" borderId="0" xfId="517" applyFont="1" applyFill="1" applyBorder="1" applyAlignment="1">
      <alignment vertical="center" wrapText="1"/>
    </xf>
    <xf numFmtId="0" fontId="13" fillId="0" borderId="0" xfId="517" applyFont="1" applyFill="1" applyBorder="1">
      <alignment vertical="center"/>
    </xf>
    <xf numFmtId="41" fontId="98" fillId="30" borderId="22" xfId="460" applyFont="1" applyFill="1" applyBorder="1" applyAlignment="1">
      <alignment horizontal="right" vertical="center"/>
    </xf>
    <xf numFmtId="41" fontId="98" fillId="30" borderId="21" xfId="460" applyFont="1" applyFill="1" applyBorder="1" applyAlignment="1">
      <alignment horizontal="right" vertical="center"/>
    </xf>
    <xf numFmtId="41" fontId="97" fillId="0" borderId="20" xfId="460" applyFont="1" applyFill="1" applyBorder="1" applyAlignment="1">
      <alignment horizontal="right" vertical="center"/>
    </xf>
    <xf numFmtId="0" fontId="97" fillId="0" borderId="0" xfId="517" applyFont="1" applyFill="1" applyBorder="1" applyAlignment="1">
      <alignment vertical="center"/>
    </xf>
    <xf numFmtId="41" fontId="97" fillId="0" borderId="20" xfId="460" applyFont="1" applyBorder="1" applyAlignment="1">
      <alignment horizontal="right" vertical="center" wrapText="1"/>
    </xf>
    <xf numFmtId="41" fontId="97" fillId="0" borderId="0" xfId="460" applyFont="1" applyBorder="1" applyAlignment="1">
      <alignment horizontal="right" vertical="center" wrapText="1"/>
    </xf>
    <xf numFmtId="41" fontId="98" fillId="30" borderId="20" xfId="460" applyFont="1" applyFill="1" applyBorder="1" applyAlignment="1">
      <alignment horizontal="right" vertical="center" wrapText="1"/>
    </xf>
    <xf numFmtId="0" fontId="106" fillId="0" borderId="0" xfId="517" applyFont="1" applyFill="1" applyBorder="1" applyAlignment="1">
      <alignment vertical="center"/>
    </xf>
    <xf numFmtId="0" fontId="97" fillId="0" borderId="0" xfId="517" applyFont="1" applyFill="1" applyBorder="1" applyAlignment="1">
      <alignment horizontal="right" vertical="center"/>
    </xf>
    <xf numFmtId="0" fontId="120" fillId="0" borderId="0" xfId="517" applyFont="1" applyFill="1">
      <alignment vertical="center"/>
    </xf>
    <xf numFmtId="0" fontId="121" fillId="0" borderId="0" xfId="517" applyFont="1" applyFill="1" applyBorder="1">
      <alignment vertical="center"/>
    </xf>
    <xf numFmtId="41" fontId="121" fillId="0" borderId="0" xfId="460" applyFont="1" applyFill="1" applyBorder="1" applyAlignment="1">
      <alignment horizontal="center" vertical="center" shrinkToFit="1"/>
    </xf>
    <xf numFmtId="0" fontId="121" fillId="0" borderId="0" xfId="517" applyFont="1" applyFill="1" applyBorder="1" applyAlignment="1">
      <alignment vertical="center"/>
    </xf>
    <xf numFmtId="0" fontId="121" fillId="0" borderId="0" xfId="517" applyFont="1" applyFill="1" applyBorder="1" applyAlignment="1">
      <alignment horizontal="center" vertical="center" wrapText="1"/>
    </xf>
    <xf numFmtId="0" fontId="97" fillId="0" borderId="20" xfId="517" applyFont="1" applyFill="1" applyBorder="1" applyAlignment="1">
      <alignment horizontal="right" vertical="center" wrapText="1"/>
    </xf>
    <xf numFmtId="0" fontId="97" fillId="0" borderId="0" xfId="517" applyFont="1" applyFill="1" applyBorder="1" applyAlignment="1">
      <alignment horizontal="right" vertical="center" wrapText="1"/>
    </xf>
    <xf numFmtId="0" fontId="114" fillId="0" borderId="0" xfId="517" applyFont="1" applyFill="1" applyAlignment="1">
      <alignment vertical="top"/>
    </xf>
    <xf numFmtId="0" fontId="122" fillId="0" borderId="0" xfId="816" applyFont="1" applyFill="1" applyAlignment="1">
      <alignment vertical="center"/>
    </xf>
    <xf numFmtId="0" fontId="98" fillId="30" borderId="22" xfId="517" applyFont="1" applyFill="1" applyBorder="1" applyAlignment="1">
      <alignment horizontal="right" vertical="center" wrapText="1"/>
    </xf>
    <xf numFmtId="0" fontId="98" fillId="30" borderId="21" xfId="517" applyFont="1" applyFill="1" applyBorder="1" applyAlignment="1">
      <alignment horizontal="right" vertical="center" wrapText="1"/>
    </xf>
    <xf numFmtId="178" fontId="97" fillId="0" borderId="0" xfId="651" applyFont="1" applyFill="1" applyBorder="1" applyAlignment="1">
      <alignment vertical="center" wrapText="1"/>
    </xf>
    <xf numFmtId="0" fontId="99" fillId="0" borderId="22" xfId="517" applyFont="1" applyFill="1" applyBorder="1" applyAlignment="1">
      <alignment horizontal="right" vertical="center"/>
    </xf>
    <xf numFmtId="41" fontId="97" fillId="0" borderId="22" xfId="460" applyFont="1" applyFill="1" applyBorder="1" applyAlignment="1">
      <alignment horizontal="right" vertical="center"/>
    </xf>
    <xf numFmtId="41" fontId="97" fillId="0" borderId="21" xfId="460" applyFont="1" applyFill="1" applyBorder="1" applyAlignment="1">
      <alignment horizontal="right" vertical="center"/>
    </xf>
    <xf numFmtId="41" fontId="98" fillId="30" borderId="20" xfId="460" applyFont="1" applyFill="1" applyBorder="1" applyAlignment="1">
      <alignment horizontal="right" vertical="center"/>
    </xf>
    <xf numFmtId="41" fontId="98" fillId="30" borderId="0" xfId="460" applyFont="1" applyFill="1" applyBorder="1" applyAlignment="1">
      <alignment horizontal="right" vertical="center"/>
    </xf>
    <xf numFmtId="0" fontId="13" fillId="0" borderId="0" xfId="517" applyFont="1" applyFill="1" applyAlignment="1">
      <alignment horizontal="center" vertical="center"/>
    </xf>
    <xf numFmtId="0" fontId="40" fillId="0" borderId="0" xfId="517" applyFont="1" applyFill="1" applyAlignment="1">
      <alignment vertical="center"/>
    </xf>
    <xf numFmtId="0" fontId="13" fillId="0" borderId="0" xfId="517" applyFont="1" applyFill="1" applyAlignment="1">
      <alignment vertical="top"/>
    </xf>
    <xf numFmtId="0" fontId="13" fillId="0" borderId="0" xfId="517" applyFont="1" applyFill="1" applyAlignment="1">
      <alignment vertical="center"/>
    </xf>
    <xf numFmtId="41" fontId="97" fillId="0" borderId="22" xfId="460" applyFont="1" applyFill="1" applyBorder="1" applyAlignment="1">
      <alignment vertical="center"/>
    </xf>
    <xf numFmtId="41" fontId="97" fillId="0" borderId="21" xfId="460" applyFont="1" applyFill="1" applyBorder="1" applyAlignment="1">
      <alignment vertical="center"/>
    </xf>
    <xf numFmtId="41" fontId="98" fillId="30" borderId="20" xfId="460" applyFont="1" applyFill="1" applyBorder="1" applyAlignment="1">
      <alignment vertical="center"/>
    </xf>
    <xf numFmtId="41" fontId="98" fillId="30" borderId="0" xfId="460" applyFont="1" applyFill="1" applyBorder="1" applyAlignment="1">
      <alignment vertical="center"/>
    </xf>
    <xf numFmtId="0" fontId="97" fillId="0" borderId="24" xfId="651" applyNumberFormat="1" applyFont="1" applyFill="1" applyBorder="1" applyAlignment="1">
      <alignment horizontal="center" vertical="center" wrapText="1"/>
    </xf>
    <xf numFmtId="41" fontId="97" fillId="0" borderId="22" xfId="650" applyFont="1" applyFill="1" applyBorder="1" applyAlignment="1">
      <alignment horizontal="center" vertical="center"/>
    </xf>
    <xf numFmtId="0" fontId="99" fillId="0" borderId="0" xfId="113" applyFont="1" applyFill="1" applyBorder="1" applyAlignment="1">
      <alignment horizontal="right" vertical="center"/>
    </xf>
    <xf numFmtId="0" fontId="99" fillId="0" borderId="0" xfId="113" applyFont="1" applyFill="1" applyBorder="1" applyAlignment="1">
      <alignment vertical="center"/>
    </xf>
    <xf numFmtId="0" fontId="99" fillId="0" borderId="21" xfId="113" applyFont="1" applyFill="1" applyBorder="1" applyAlignment="1">
      <alignment vertical="center"/>
    </xf>
    <xf numFmtId="41" fontId="98" fillId="30" borderId="21" xfId="650" applyFont="1" applyFill="1" applyBorder="1" applyAlignment="1">
      <alignment horizontal="center" vertical="center" wrapText="1"/>
    </xf>
    <xf numFmtId="41" fontId="98" fillId="30" borderId="22" xfId="650" applyFont="1" applyFill="1" applyBorder="1" applyAlignment="1">
      <alignment horizontal="center" vertical="center" wrapText="1"/>
    </xf>
    <xf numFmtId="41" fontId="103" fillId="0" borderId="0" xfId="650" applyFont="1" applyFill="1" applyBorder="1" applyAlignment="1">
      <alignment horizontal="center" vertical="center" wrapText="1"/>
    </xf>
    <xf numFmtId="41" fontId="103" fillId="0" borderId="20" xfId="650" applyFont="1" applyFill="1" applyBorder="1" applyAlignment="1">
      <alignment horizontal="center" vertical="center" wrapText="1"/>
    </xf>
    <xf numFmtId="41" fontId="104" fillId="30" borderId="21" xfId="650" applyFont="1" applyFill="1" applyBorder="1" applyAlignment="1">
      <alignment horizontal="center" vertical="center" wrapText="1"/>
    </xf>
    <xf numFmtId="41" fontId="104" fillId="30" borderId="22" xfId="650" applyFont="1" applyFill="1" applyBorder="1" applyAlignment="1">
      <alignment horizontal="center" vertical="center" wrapText="1"/>
    </xf>
    <xf numFmtId="41" fontId="104" fillId="30" borderId="21" xfId="460" applyFont="1" applyFill="1" applyBorder="1" applyAlignment="1">
      <alignment horizontal="center" vertical="center"/>
    </xf>
    <xf numFmtId="0" fontId="105" fillId="0" borderId="0" xfId="517" applyFont="1" applyFill="1" applyBorder="1" applyAlignment="1">
      <alignment vertical="center"/>
    </xf>
    <xf numFmtId="3" fontId="97" fillId="0" borderId="39" xfId="517" applyNumberFormat="1" applyFont="1" applyFill="1" applyBorder="1" applyAlignment="1">
      <alignment horizontal="center" vertical="center" wrapText="1"/>
    </xf>
    <xf numFmtId="3" fontId="97" fillId="0" borderId="41" xfId="517" applyNumberFormat="1" applyFont="1" applyFill="1" applyBorder="1" applyAlignment="1">
      <alignment horizontal="center" vertical="center" wrapText="1"/>
    </xf>
    <xf numFmtId="0" fontId="99" fillId="0" borderId="40" xfId="517" applyFont="1" applyFill="1" applyBorder="1" applyAlignment="1">
      <alignment horizontal="center" vertical="center"/>
    </xf>
    <xf numFmtId="0" fontId="101" fillId="30" borderId="40" xfId="517" applyFont="1" applyFill="1" applyBorder="1" applyAlignment="1">
      <alignment horizontal="center" vertical="center"/>
    </xf>
    <xf numFmtId="0" fontId="99" fillId="0" borderId="44" xfId="517" applyFont="1" applyFill="1" applyBorder="1" applyAlignment="1">
      <alignment horizontal="center" vertical="center"/>
    </xf>
    <xf numFmtId="0" fontId="106" fillId="0" borderId="0" xfId="517" applyFont="1" applyFill="1" applyAlignment="1">
      <alignment vertical="top"/>
    </xf>
    <xf numFmtId="0" fontId="124" fillId="0" borderId="0" xfId="517" applyFont="1" applyFill="1" applyAlignment="1">
      <alignment vertical="top"/>
    </xf>
    <xf numFmtId="0" fontId="98" fillId="0" borderId="0" xfId="517" applyFont="1" applyFill="1" applyAlignment="1">
      <alignment vertical="top"/>
    </xf>
    <xf numFmtId="3" fontId="97" fillId="0" borderId="6" xfId="810" applyNumberFormat="1" applyFont="1" applyFill="1" applyBorder="1" applyAlignment="1">
      <alignment horizontal="center" vertical="center" wrapText="1"/>
    </xf>
    <xf numFmtId="3" fontId="103" fillId="0" borderId="45" xfId="810" applyNumberFormat="1" applyFont="1" applyFill="1" applyBorder="1" applyAlignment="1">
      <alignment horizontal="center" vertical="center" wrapText="1"/>
    </xf>
    <xf numFmtId="3" fontId="103" fillId="0" borderId="39" xfId="810" applyNumberFormat="1" applyFont="1" applyFill="1" applyBorder="1" applyAlignment="1">
      <alignment horizontal="center" vertical="center" wrapText="1"/>
    </xf>
    <xf numFmtId="0" fontId="103" fillId="0" borderId="41" xfId="810" applyFont="1" applyFill="1" applyBorder="1" applyAlignment="1">
      <alignment horizontal="center" vertical="center" wrapText="1"/>
    </xf>
    <xf numFmtId="0" fontId="109" fillId="0" borderId="0" xfId="517" applyFont="1" applyFill="1" applyBorder="1" applyAlignment="1">
      <alignment vertical="center"/>
    </xf>
    <xf numFmtId="0" fontId="109" fillId="0" borderId="0" xfId="517" applyFont="1" applyFill="1" applyBorder="1" applyAlignment="1">
      <alignment vertical="top"/>
    </xf>
    <xf numFmtId="3" fontId="97" fillId="0" borderId="48" xfId="517" applyNumberFormat="1" applyFont="1" applyFill="1" applyBorder="1" applyAlignment="1">
      <alignment vertical="center" wrapText="1"/>
    </xf>
    <xf numFmtId="49" fontId="97" fillId="0" borderId="41" xfId="517" applyNumberFormat="1" applyFont="1" applyFill="1" applyBorder="1" applyAlignment="1">
      <alignment horizontal="center" vertical="center" wrapText="1"/>
    </xf>
    <xf numFmtId="49" fontId="97" fillId="0" borderId="39" xfId="517" applyNumberFormat="1" applyFont="1" applyFill="1" applyBorder="1" applyAlignment="1">
      <alignment horizontal="center" vertical="center" wrapText="1"/>
    </xf>
    <xf numFmtId="49" fontId="97" fillId="0" borderId="45" xfId="517" applyNumberFormat="1" applyFont="1" applyFill="1" applyBorder="1" applyAlignment="1">
      <alignment horizontal="center" vertical="center" wrapText="1"/>
    </xf>
    <xf numFmtId="3" fontId="97" fillId="0" borderId="49" xfId="517" applyNumberFormat="1" applyFont="1" applyFill="1" applyBorder="1" applyAlignment="1">
      <alignment vertical="center" wrapText="1"/>
    </xf>
    <xf numFmtId="3" fontId="97" fillId="0" borderId="45" xfId="517" applyNumberFormat="1" applyFont="1" applyFill="1" applyBorder="1" applyAlignment="1">
      <alignment horizontal="center" vertical="center" wrapText="1"/>
    </xf>
    <xf numFmtId="178" fontId="97" fillId="0" borderId="45" xfId="651" applyFont="1" applyFill="1" applyBorder="1" applyAlignment="1">
      <alignment horizontal="center" vertical="center" wrapText="1"/>
    </xf>
    <xf numFmtId="49" fontId="97" fillId="0" borderId="39" xfId="651" applyNumberFormat="1" applyFont="1" applyFill="1" applyBorder="1" applyAlignment="1">
      <alignment horizontal="center" vertical="center" wrapText="1"/>
    </xf>
    <xf numFmtId="0" fontId="97" fillId="0" borderId="49" xfId="517" applyFont="1" applyFill="1" applyBorder="1" applyAlignment="1">
      <alignment horizontal="center" vertical="center"/>
    </xf>
    <xf numFmtId="0" fontId="97" fillId="0" borderId="49" xfId="517" applyFont="1" applyFill="1" applyBorder="1" applyAlignment="1">
      <alignment vertical="center"/>
    </xf>
    <xf numFmtId="0" fontId="97" fillId="0" borderId="49" xfId="517" applyFont="1" applyFill="1" applyBorder="1" applyAlignment="1">
      <alignment vertical="center" wrapText="1"/>
    </xf>
    <xf numFmtId="0" fontId="97" fillId="0" borderId="45" xfId="811" applyFont="1" applyFill="1" applyBorder="1" applyAlignment="1">
      <alignment horizontal="center" vertical="center" wrapText="1"/>
    </xf>
    <xf numFmtId="0" fontId="97" fillId="0" borderId="39" xfId="811" applyFont="1" applyFill="1" applyBorder="1" applyAlignment="1">
      <alignment horizontal="center" vertical="center" wrapText="1"/>
    </xf>
    <xf numFmtId="0" fontId="97" fillId="0" borderId="39" xfId="517" applyFont="1" applyBorder="1" applyAlignment="1">
      <alignment horizontal="center" vertical="center" wrapText="1"/>
    </xf>
    <xf numFmtId="0" fontId="97" fillId="0" borderId="45" xfId="517" applyFont="1" applyBorder="1" applyAlignment="1">
      <alignment horizontal="center" vertical="center" wrapText="1"/>
    </xf>
    <xf numFmtId="0" fontId="122" fillId="0" borderId="0" xfId="816" applyFont="1" applyFill="1" applyAlignment="1">
      <alignment vertical="top"/>
    </xf>
    <xf numFmtId="0" fontId="109" fillId="0" borderId="0" xfId="816" applyFont="1" applyFill="1" applyAlignment="1">
      <alignment vertical="top"/>
    </xf>
    <xf numFmtId="0" fontId="97" fillId="0" borderId="6" xfId="517" applyFont="1" applyFill="1" applyBorder="1" applyAlignment="1">
      <alignment horizontal="center" vertical="center" wrapText="1"/>
    </xf>
    <xf numFmtId="0" fontId="97" fillId="0" borderId="48" xfId="517" applyFont="1" applyFill="1" applyBorder="1" applyAlignment="1">
      <alignment horizontal="center" vertical="center" wrapText="1"/>
    </xf>
    <xf numFmtId="0" fontId="97" fillId="0" borderId="49" xfId="517" applyFont="1" applyFill="1" applyBorder="1" applyAlignment="1">
      <alignment horizontal="center" vertical="center" wrapText="1"/>
    </xf>
    <xf numFmtId="0" fontId="124" fillId="0" borderId="0" xfId="517" applyFont="1" applyFill="1" applyBorder="1" applyAlignment="1">
      <alignment vertical="top"/>
    </xf>
    <xf numFmtId="0" fontId="98" fillId="0" borderId="0" xfId="517" applyFont="1" applyFill="1" applyBorder="1" applyAlignment="1">
      <alignment vertical="top"/>
    </xf>
    <xf numFmtId="0" fontId="97" fillId="0" borderId="45" xfId="818" applyFont="1" applyFill="1" applyBorder="1" applyAlignment="1">
      <alignment horizontal="center" vertical="center" wrapText="1"/>
    </xf>
    <xf numFmtId="0" fontId="97" fillId="0" borderId="49" xfId="818" applyFont="1" applyFill="1" applyBorder="1" applyAlignment="1">
      <alignment horizontal="center" vertical="center" wrapText="1"/>
    </xf>
    <xf numFmtId="0" fontId="97" fillId="0" borderId="39" xfId="818" applyFont="1" applyFill="1" applyBorder="1" applyAlignment="1">
      <alignment horizontal="center" vertical="center" wrapText="1"/>
    </xf>
    <xf numFmtId="0" fontId="97" fillId="0" borderId="46" xfId="818" applyFont="1" applyFill="1" applyBorder="1" applyAlignment="1">
      <alignment horizontal="center" vertical="center" wrapText="1"/>
    </xf>
    <xf numFmtId="0" fontId="97" fillId="0" borderId="6" xfId="812" applyFont="1" applyFill="1" applyBorder="1" applyAlignment="1">
      <alignment horizontal="center" vertical="center" wrapText="1"/>
    </xf>
    <xf numFmtId="41" fontId="103" fillId="0" borderId="0" xfId="460" applyFont="1" applyFill="1" applyBorder="1" applyAlignment="1">
      <alignment horizontal="left" vertical="center"/>
    </xf>
    <xf numFmtId="0" fontId="114" fillId="0" borderId="49" xfId="517" applyFont="1" applyFill="1" applyBorder="1" applyAlignment="1">
      <alignment horizontal="center" vertical="center"/>
    </xf>
    <xf numFmtId="0" fontId="97" fillId="0" borderId="6" xfId="113" applyFont="1" applyFill="1" applyBorder="1" applyAlignment="1">
      <alignment horizontal="center" vertical="center" wrapText="1"/>
    </xf>
    <xf numFmtId="0" fontId="97" fillId="0" borderId="45" xfId="113" applyFont="1" applyFill="1" applyBorder="1" applyAlignment="1">
      <alignment horizontal="center" vertical="center" wrapText="1"/>
    </xf>
    <xf numFmtId="0" fontId="97" fillId="0" borderId="39" xfId="113" applyFont="1" applyFill="1" applyBorder="1" applyAlignment="1">
      <alignment horizontal="center" vertical="center" wrapText="1"/>
    </xf>
    <xf numFmtId="41" fontId="103" fillId="0" borderId="0" xfId="650" applyFont="1" applyFill="1" applyBorder="1" applyAlignment="1">
      <alignment horizontal="left" vertical="center"/>
    </xf>
    <xf numFmtId="1" fontId="97" fillId="0" borderId="39" xfId="652" applyNumberFormat="1" applyFont="1" applyFill="1" applyBorder="1" applyAlignment="1">
      <alignment horizontal="center" vertical="center" wrapText="1"/>
    </xf>
    <xf numFmtId="0" fontId="97" fillId="0" borderId="51" xfId="813" applyFont="1" applyFill="1" applyBorder="1" applyAlignment="1">
      <alignment horizontal="center" vertical="center" wrapText="1"/>
    </xf>
    <xf numFmtId="1" fontId="97" fillId="0" borderId="41" xfId="652" applyNumberFormat="1" applyFont="1" applyFill="1" applyBorder="1" applyAlignment="1">
      <alignment horizontal="center" vertical="center" wrapText="1"/>
    </xf>
    <xf numFmtId="1" fontId="103" fillId="0" borderId="45" xfId="652" applyNumberFormat="1" applyFont="1" applyFill="1" applyBorder="1" applyAlignment="1">
      <alignment horizontal="center" vertical="center" wrapText="1"/>
    </xf>
    <xf numFmtId="41" fontId="103" fillId="0" borderId="0" xfId="460" applyFont="1" applyFill="1" applyBorder="1" applyAlignment="1">
      <alignment horizontal="center" vertical="center" wrapText="1"/>
    </xf>
    <xf numFmtId="49" fontId="97" fillId="0" borderId="39" xfId="810" applyNumberFormat="1" applyFont="1" applyFill="1" applyBorder="1" applyAlignment="1">
      <alignment horizontal="center" vertical="center" wrapText="1"/>
    </xf>
    <xf numFmtId="0" fontId="97" fillId="0" borderId="39" xfId="517" applyFont="1" applyFill="1" applyBorder="1" applyAlignment="1">
      <alignment horizontal="center" vertical="top" wrapText="1"/>
    </xf>
    <xf numFmtId="0" fontId="97" fillId="0" borderId="45" xfId="817" applyFont="1" applyFill="1" applyBorder="1" applyAlignment="1">
      <alignment horizontal="center" vertical="center" wrapText="1"/>
    </xf>
    <xf numFmtId="41" fontId="103" fillId="0" borderId="0" xfId="650" applyFont="1" applyFill="1" applyBorder="1" applyAlignment="1">
      <alignment horizontal="left" vertical="center" wrapText="1"/>
    </xf>
    <xf numFmtId="0" fontId="97" fillId="0" borderId="41" xfId="517" applyNumberFormat="1" applyFont="1" applyFill="1" applyBorder="1" applyAlignment="1">
      <alignment horizontal="center" vertical="center" wrapText="1"/>
    </xf>
    <xf numFmtId="0" fontId="97" fillId="0" borderId="39" xfId="517" applyNumberFormat="1" applyFont="1" applyFill="1" applyBorder="1" applyAlignment="1">
      <alignment horizontal="center" vertical="center" wrapText="1"/>
    </xf>
    <xf numFmtId="0" fontId="97" fillId="0" borderId="40" xfId="651" applyNumberFormat="1" applyFont="1" applyFill="1" applyBorder="1" applyAlignment="1">
      <alignment horizontal="center" vertical="center"/>
    </xf>
    <xf numFmtId="0" fontId="98" fillId="30" borderId="44" xfId="517" applyNumberFormat="1" applyFont="1" applyFill="1" applyBorder="1" applyAlignment="1">
      <alignment horizontal="center" vertical="center"/>
    </xf>
    <xf numFmtId="41" fontId="97" fillId="0" borderId="56" xfId="460" applyFont="1" applyFill="1" applyBorder="1" applyAlignment="1">
      <alignment horizontal="center" vertical="center"/>
    </xf>
    <xf numFmtId="41" fontId="97" fillId="0" borderId="57" xfId="460" applyFont="1" applyFill="1" applyBorder="1" applyAlignment="1">
      <alignment horizontal="center" vertical="center"/>
    </xf>
    <xf numFmtId="41" fontId="97" fillId="0" borderId="58" xfId="460" applyFont="1" applyFill="1" applyBorder="1" applyAlignment="1">
      <alignment horizontal="center" vertical="center"/>
    </xf>
    <xf numFmtId="41" fontId="97" fillId="0" borderId="59" xfId="460" applyFont="1" applyFill="1" applyBorder="1" applyAlignment="1">
      <alignment horizontal="center" vertical="center"/>
    </xf>
    <xf numFmtId="41" fontId="97" fillId="0" borderId="60" xfId="460" applyFont="1" applyFill="1" applyBorder="1" applyAlignment="1">
      <alignment horizontal="center" vertical="center"/>
    </xf>
    <xf numFmtId="0" fontId="97" fillId="0" borderId="40" xfId="460" applyNumberFormat="1" applyFont="1" applyFill="1" applyBorder="1" applyAlignment="1">
      <alignment horizontal="center" vertical="center"/>
    </xf>
    <xf numFmtId="0" fontId="98" fillId="30" borderId="44" xfId="460" applyNumberFormat="1" applyFont="1" applyFill="1" applyBorder="1" applyAlignment="1">
      <alignment horizontal="center" vertical="center"/>
    </xf>
    <xf numFmtId="0" fontId="97" fillId="0" borderId="40" xfId="113" applyFont="1" applyFill="1" applyBorder="1" applyAlignment="1">
      <alignment horizontal="center" vertical="center"/>
    </xf>
    <xf numFmtId="0" fontId="98" fillId="30" borderId="40" xfId="113" applyFont="1" applyFill="1" applyBorder="1" applyAlignment="1">
      <alignment horizontal="center" vertical="center"/>
    </xf>
    <xf numFmtId="0" fontId="97" fillId="0" borderId="44" xfId="113" applyFont="1" applyFill="1" applyBorder="1" applyAlignment="1">
      <alignment horizontal="center" vertical="center"/>
    </xf>
    <xf numFmtId="0" fontId="98" fillId="30" borderId="44" xfId="517" applyFont="1" applyFill="1" applyBorder="1" applyAlignment="1">
      <alignment horizontal="center" vertical="center"/>
    </xf>
    <xf numFmtId="0" fontId="98" fillId="30" borderId="44" xfId="517" applyFont="1" applyFill="1" applyBorder="1" applyAlignment="1">
      <alignment horizontal="center" vertical="center" wrapText="1"/>
    </xf>
    <xf numFmtId="0" fontId="123" fillId="31" borderId="0" xfId="517" applyFont="1" applyFill="1">
      <alignment vertical="center"/>
    </xf>
    <xf numFmtId="0" fontId="98" fillId="30" borderId="44" xfId="651" applyNumberFormat="1" applyFont="1" applyFill="1" applyBorder="1" applyAlignment="1">
      <alignment horizontal="center" vertical="center" wrapText="1"/>
    </xf>
    <xf numFmtId="0" fontId="98" fillId="30" borderId="44" xfId="651" applyNumberFormat="1" applyFont="1" applyFill="1" applyBorder="1" applyAlignment="1">
      <alignment horizontal="center" vertical="center"/>
    </xf>
    <xf numFmtId="0" fontId="97" fillId="0" borderId="40" xfId="517" applyFont="1" applyFill="1" applyBorder="1" applyAlignment="1">
      <alignment horizontal="center" vertical="center" wrapText="1"/>
    </xf>
    <xf numFmtId="0" fontId="97" fillId="31" borderId="27" xfId="517" applyFont="1" applyFill="1" applyBorder="1" applyAlignment="1">
      <alignment horizontal="center" vertical="center" wrapText="1"/>
    </xf>
    <xf numFmtId="0" fontId="97" fillId="31" borderId="38" xfId="517" applyFont="1" applyFill="1" applyBorder="1" applyAlignment="1">
      <alignment vertical="center" wrapText="1"/>
    </xf>
    <xf numFmtId="0" fontId="97" fillId="31" borderId="45" xfId="517" applyFont="1" applyFill="1" applyBorder="1" applyAlignment="1">
      <alignment horizontal="center" vertical="center" wrapText="1"/>
    </xf>
    <xf numFmtId="0" fontId="98" fillId="30" borderId="40" xfId="460" applyNumberFormat="1" applyFont="1" applyFill="1" applyBorder="1" applyAlignment="1">
      <alignment horizontal="center" vertical="center"/>
    </xf>
    <xf numFmtId="0" fontId="97" fillId="0" borderId="44" xfId="460" applyNumberFormat="1" applyFont="1" applyFill="1" applyBorder="1" applyAlignment="1">
      <alignment horizontal="center" vertical="center"/>
    </xf>
    <xf numFmtId="0" fontId="97" fillId="0" borderId="48" xfId="812" applyFont="1" applyFill="1" applyBorder="1" applyAlignment="1">
      <alignment horizontal="center" vertical="center" wrapText="1"/>
    </xf>
    <xf numFmtId="0" fontId="98" fillId="30" borderId="40" xfId="517" applyFont="1" applyFill="1" applyBorder="1" applyAlignment="1">
      <alignment horizontal="center" vertical="center"/>
    </xf>
    <xf numFmtId="0" fontId="97" fillId="0" borderId="44" xfId="517" applyFont="1" applyFill="1" applyBorder="1" applyAlignment="1">
      <alignment horizontal="center" vertical="center" wrapText="1"/>
    </xf>
    <xf numFmtId="0" fontId="97" fillId="0" borderId="44" xfId="517" applyFont="1" applyFill="1" applyBorder="1" applyAlignment="1">
      <alignment horizontal="center" vertical="center"/>
    </xf>
    <xf numFmtId="0" fontId="112" fillId="0" borderId="0" xfId="517" applyFont="1" applyFill="1" applyBorder="1">
      <alignment vertical="center"/>
    </xf>
    <xf numFmtId="178" fontId="97" fillId="0" borderId="41" xfId="651" applyFont="1" applyFill="1" applyBorder="1" applyAlignment="1">
      <alignment horizontal="center" vertical="center" wrapText="1"/>
    </xf>
    <xf numFmtId="0" fontId="97" fillId="0" borderId="40" xfId="517" applyNumberFormat="1" applyFont="1" applyFill="1" applyBorder="1" applyAlignment="1">
      <alignment horizontal="center" vertical="center"/>
    </xf>
    <xf numFmtId="0" fontId="98" fillId="30" borderId="40" xfId="651" applyNumberFormat="1" applyFont="1" applyFill="1" applyBorder="1" applyAlignment="1">
      <alignment horizontal="center" vertical="center"/>
    </xf>
    <xf numFmtId="0" fontId="97" fillId="0" borderId="44" xfId="651" applyNumberFormat="1" applyFont="1" applyFill="1" applyBorder="1" applyAlignment="1">
      <alignment horizontal="center" vertical="center"/>
    </xf>
    <xf numFmtId="0" fontId="97" fillId="0" borderId="41" xfId="517" applyFont="1" applyBorder="1" applyAlignment="1">
      <alignment horizontal="center" vertical="center" wrapText="1"/>
    </xf>
    <xf numFmtId="208" fontId="97" fillId="0" borderId="43" xfId="651" applyNumberFormat="1" applyFont="1" applyFill="1" applyBorder="1" applyAlignment="1">
      <alignment horizontal="center" vertical="center" wrapText="1"/>
    </xf>
    <xf numFmtId="208" fontId="97" fillId="0" borderId="40" xfId="651" applyNumberFormat="1" applyFont="1" applyFill="1" applyBorder="1" applyAlignment="1">
      <alignment horizontal="center" vertical="center" wrapText="1"/>
    </xf>
    <xf numFmtId="208" fontId="98" fillId="30" borderId="40" xfId="651" applyNumberFormat="1" applyFont="1" applyFill="1" applyBorder="1" applyAlignment="1">
      <alignment horizontal="center" vertical="center" wrapText="1"/>
    </xf>
    <xf numFmtId="41" fontId="104" fillId="30" borderId="20" xfId="650" applyFont="1" applyFill="1" applyBorder="1" applyAlignment="1">
      <alignment horizontal="center" vertical="center"/>
    </xf>
    <xf numFmtId="0" fontId="98" fillId="30" borderId="40" xfId="651" applyNumberFormat="1" applyFont="1" applyFill="1" applyBorder="1" applyAlignment="1">
      <alignment horizontal="center" vertical="center" wrapText="1"/>
    </xf>
    <xf numFmtId="0" fontId="97" fillId="0" borderId="40" xfId="810" applyFont="1" applyFill="1" applyBorder="1" applyAlignment="1">
      <alignment horizontal="center" vertical="center" wrapText="1"/>
    </xf>
    <xf numFmtId="0" fontId="97" fillId="0" borderId="44" xfId="810" applyFont="1" applyFill="1" applyBorder="1" applyAlignment="1">
      <alignment horizontal="center" vertical="center" wrapText="1"/>
    </xf>
    <xf numFmtId="41" fontId="98" fillId="30" borderId="20" xfId="650" applyFont="1" applyFill="1" applyBorder="1" applyAlignment="1">
      <alignment horizontal="right" vertical="center"/>
    </xf>
    <xf numFmtId="41" fontId="97" fillId="0" borderId="20" xfId="650" applyFont="1" applyFill="1" applyBorder="1" applyAlignment="1">
      <alignment horizontal="right" vertical="center"/>
    </xf>
    <xf numFmtId="41" fontId="97" fillId="0" borderId="22" xfId="650" applyFont="1" applyFill="1" applyBorder="1" applyAlignment="1">
      <alignment horizontal="right" vertical="center"/>
    </xf>
    <xf numFmtId="41" fontId="103" fillId="0" borderId="20" xfId="460" applyFont="1" applyFill="1" applyBorder="1" applyAlignment="1">
      <alignment horizontal="right" vertical="center"/>
    </xf>
    <xf numFmtId="41" fontId="103" fillId="0" borderId="24" xfId="460" applyFont="1" applyFill="1" applyBorder="1" applyAlignment="1">
      <alignment horizontal="right" vertical="center"/>
    </xf>
    <xf numFmtId="41" fontId="97" fillId="0" borderId="24" xfId="460" applyFont="1" applyFill="1" applyBorder="1" applyAlignment="1">
      <alignment horizontal="right" vertical="center"/>
    </xf>
    <xf numFmtId="41" fontId="104" fillId="30" borderId="24" xfId="650" applyFont="1" applyFill="1" applyBorder="1" applyAlignment="1">
      <alignment horizontal="right" vertical="center"/>
    </xf>
    <xf numFmtId="41" fontId="103" fillId="0" borderId="24" xfId="650" applyFont="1" applyFill="1" applyBorder="1" applyAlignment="1">
      <alignment horizontal="right" vertical="center"/>
    </xf>
    <xf numFmtId="41" fontId="97" fillId="0" borderId="24" xfId="650" applyFont="1" applyFill="1" applyBorder="1" applyAlignment="1">
      <alignment horizontal="right" vertical="center"/>
    </xf>
    <xf numFmtId="41" fontId="103" fillId="0" borderId="25" xfId="650" applyFont="1" applyFill="1" applyBorder="1" applyAlignment="1">
      <alignment horizontal="right" vertical="center"/>
    </xf>
    <xf numFmtId="41" fontId="97" fillId="0" borderId="8" xfId="460" applyFont="1" applyFill="1" applyBorder="1" applyAlignment="1">
      <alignment horizontal="right" vertical="center"/>
    </xf>
    <xf numFmtId="41" fontId="97" fillId="0" borderId="53" xfId="460" applyFont="1" applyFill="1" applyBorder="1" applyAlignment="1">
      <alignment horizontal="center" vertical="center" wrapText="1"/>
    </xf>
    <xf numFmtId="41" fontId="98" fillId="30" borderId="62" xfId="460" applyFont="1" applyFill="1" applyBorder="1" applyAlignment="1">
      <alignment horizontal="center" vertical="center" wrapText="1"/>
    </xf>
    <xf numFmtId="41" fontId="97" fillId="0" borderId="53" xfId="650" applyFont="1" applyFill="1" applyBorder="1" applyAlignment="1">
      <alignment horizontal="right" vertical="center" wrapText="1"/>
    </xf>
    <xf numFmtId="41" fontId="97" fillId="0" borderId="0" xfId="650" applyFont="1" applyFill="1" applyBorder="1" applyAlignment="1">
      <alignment horizontal="right" vertical="center" wrapText="1"/>
    </xf>
    <xf numFmtId="41" fontId="97" fillId="0" borderId="20" xfId="650" applyFont="1" applyFill="1" applyBorder="1" applyAlignment="1">
      <alignment horizontal="right" vertical="center" wrapText="1"/>
    </xf>
    <xf numFmtId="41" fontId="98" fillId="30" borderId="62" xfId="650" applyFont="1" applyFill="1" applyBorder="1" applyAlignment="1">
      <alignment horizontal="right" vertical="center" wrapText="1"/>
    </xf>
    <xf numFmtId="41" fontId="98" fillId="30" borderId="21" xfId="650" applyFont="1" applyFill="1" applyBorder="1" applyAlignment="1">
      <alignment horizontal="right" vertical="center" wrapText="1"/>
    </xf>
    <xf numFmtId="41" fontId="98" fillId="30" borderId="22" xfId="650" applyFont="1" applyFill="1" applyBorder="1" applyAlignment="1">
      <alignment horizontal="right" vertical="center" wrapText="1"/>
    </xf>
    <xf numFmtId="41" fontId="97" fillId="0" borderId="52" xfId="460" applyFont="1" applyFill="1" applyBorder="1" applyAlignment="1">
      <alignment horizontal="center" vertical="center" wrapText="1"/>
    </xf>
    <xf numFmtId="41" fontId="98" fillId="30" borderId="61" xfId="460" applyFont="1" applyFill="1" applyBorder="1" applyAlignment="1">
      <alignment horizontal="right" vertical="center"/>
    </xf>
    <xf numFmtId="41" fontId="97" fillId="0" borderId="63" xfId="460" applyFont="1" applyFill="1" applyBorder="1" applyAlignment="1">
      <alignment horizontal="center" vertical="center"/>
    </xf>
    <xf numFmtId="41" fontId="97" fillId="0" borderId="64" xfId="460" applyFont="1" applyFill="1" applyBorder="1" applyAlignment="1">
      <alignment horizontal="center" vertical="center"/>
    </xf>
    <xf numFmtId="41" fontId="97" fillId="0" borderId="53" xfId="460" applyFont="1" applyFill="1" applyBorder="1" applyAlignment="1">
      <alignment horizontal="center" vertical="center"/>
    </xf>
    <xf numFmtId="41" fontId="97" fillId="0" borderId="53" xfId="460" applyFont="1" applyFill="1" applyBorder="1" applyAlignment="1">
      <alignment vertical="center"/>
    </xf>
    <xf numFmtId="41" fontId="98" fillId="30" borderId="62" xfId="460" applyFont="1" applyFill="1" applyBorder="1" applyAlignment="1">
      <alignment horizontal="center" vertical="center"/>
    </xf>
    <xf numFmtId="0" fontId="40" fillId="0" borderId="0" xfId="517" applyFont="1" applyFill="1" applyAlignment="1">
      <alignment horizontal="right" vertical="center"/>
    </xf>
    <xf numFmtId="0" fontId="98" fillId="30" borderId="22" xfId="517" applyFont="1" applyFill="1" applyBorder="1" applyAlignment="1">
      <alignment horizontal="center" vertical="center" wrapText="1"/>
    </xf>
    <xf numFmtId="0" fontId="97" fillId="0" borderId="0" xfId="517" applyFont="1" applyFill="1" applyAlignment="1">
      <alignment horizontal="right" vertical="center"/>
    </xf>
    <xf numFmtId="41" fontId="97" fillId="0" borderId="65" xfId="460" applyFont="1" applyFill="1" applyBorder="1" applyAlignment="1">
      <alignment horizontal="right" vertical="center"/>
    </xf>
    <xf numFmtId="41" fontId="97" fillId="0" borderId="56" xfId="460" applyFont="1" applyFill="1" applyBorder="1" applyAlignment="1">
      <alignment horizontal="right" vertical="center"/>
    </xf>
    <xf numFmtId="41" fontId="98" fillId="30" borderId="53" xfId="460" applyFont="1" applyFill="1" applyBorder="1" applyAlignment="1">
      <alignment vertical="center"/>
    </xf>
    <xf numFmtId="41" fontId="97" fillId="0" borderId="62" xfId="460" applyFont="1" applyFill="1" applyBorder="1" applyAlignment="1">
      <alignment vertical="center"/>
    </xf>
    <xf numFmtId="41" fontId="103" fillId="0" borderId="56" xfId="650" applyFont="1" applyFill="1" applyBorder="1" applyAlignment="1">
      <alignment horizontal="center" vertical="center" wrapText="1"/>
    </xf>
    <xf numFmtId="0" fontId="97" fillId="0" borderId="40" xfId="814" applyFont="1" applyFill="1" applyBorder="1" applyAlignment="1">
      <alignment horizontal="center" vertical="center"/>
    </xf>
    <xf numFmtId="0" fontId="98" fillId="30" borderId="44" xfId="814" applyFont="1" applyFill="1" applyBorder="1" applyAlignment="1">
      <alignment horizontal="center" vertical="center"/>
    </xf>
    <xf numFmtId="0" fontId="97" fillId="0" borderId="0" xfId="810" applyFont="1" applyFill="1" applyBorder="1" applyAlignment="1">
      <alignment horizontal="left" vertical="center"/>
    </xf>
    <xf numFmtId="0" fontId="97" fillId="0" borderId="0" xfId="810" applyFont="1" applyFill="1" applyBorder="1" applyAlignment="1">
      <alignment horizontal="left" vertical="center" wrapText="1"/>
    </xf>
    <xf numFmtId="0" fontId="97" fillId="0" borderId="0" xfId="814" applyFont="1" applyFill="1" applyBorder="1"/>
    <xf numFmtId="0" fontId="97" fillId="0" borderId="0" xfId="810" applyFont="1" applyFill="1" applyBorder="1" applyAlignment="1">
      <alignment vertical="center"/>
    </xf>
    <xf numFmtId="0" fontId="97" fillId="0" borderId="0" xfId="810" applyFont="1" applyFill="1" applyBorder="1" applyAlignment="1"/>
    <xf numFmtId="0" fontId="97" fillId="0" borderId="0" xfId="810" applyFont="1" applyFill="1" applyBorder="1" applyAlignment="1">
      <alignment horizontal="right" vertical="center"/>
    </xf>
    <xf numFmtId="41" fontId="98" fillId="30" borderId="21" xfId="650" applyFont="1" applyFill="1" applyBorder="1" applyAlignment="1">
      <alignment horizontal="right" vertical="center"/>
    </xf>
    <xf numFmtId="41" fontId="98" fillId="30" borderId="22" xfId="650" applyFont="1" applyFill="1" applyBorder="1" applyAlignment="1">
      <alignment horizontal="right" vertical="center"/>
    </xf>
    <xf numFmtId="0" fontId="97" fillId="0" borderId="37" xfId="568" applyFont="1" applyFill="1" applyBorder="1" applyAlignment="1">
      <alignment vertical="center"/>
    </xf>
    <xf numFmtId="41" fontId="126" fillId="0" borderId="0" xfId="517" quotePrefix="1" applyNumberFormat="1" applyFont="1" applyFill="1" applyBorder="1" applyAlignment="1" applyProtection="1">
      <alignment horizontal="center" vertical="center"/>
    </xf>
    <xf numFmtId="0" fontId="97" fillId="0" borderId="21" xfId="517" applyFont="1" applyFill="1" applyBorder="1" applyAlignment="1">
      <alignment horizontal="right" vertical="center"/>
    </xf>
    <xf numFmtId="3" fontId="97" fillId="0" borderId="6" xfId="517" applyNumberFormat="1" applyFont="1" applyFill="1" applyBorder="1" applyAlignment="1">
      <alignment horizontal="center" vertical="center" wrapText="1"/>
    </xf>
    <xf numFmtId="0" fontId="103" fillId="0" borderId="0" xfId="517" applyFont="1" applyFill="1" applyAlignment="1">
      <alignment horizontal="right" vertical="center"/>
    </xf>
    <xf numFmtId="41" fontId="126" fillId="0" borderId="67" xfId="517" quotePrefix="1" applyNumberFormat="1" applyFont="1" applyFill="1" applyBorder="1" applyAlignment="1" applyProtection="1">
      <alignment horizontal="center" vertical="center"/>
    </xf>
    <xf numFmtId="41" fontId="127" fillId="32" borderId="67" xfId="517" applyNumberFormat="1" applyFont="1" applyFill="1" applyBorder="1" applyAlignment="1" applyProtection="1">
      <alignment horizontal="center" vertical="center"/>
    </xf>
    <xf numFmtId="41" fontId="126" fillId="0" borderId="67" xfId="819" applyNumberFormat="1" applyFont="1" applyFill="1" applyBorder="1" applyAlignment="1" applyProtection="1">
      <alignment horizontal="center" vertical="center"/>
      <protection locked="0"/>
    </xf>
    <xf numFmtId="41" fontId="126" fillId="0" borderId="66" xfId="819" applyNumberFormat="1" applyFont="1" applyFill="1" applyBorder="1" applyAlignment="1" applyProtection="1">
      <alignment horizontal="center" vertical="center"/>
      <protection locked="0"/>
    </xf>
    <xf numFmtId="0" fontId="104" fillId="30" borderId="40" xfId="517" applyFont="1" applyFill="1" applyBorder="1" applyAlignment="1">
      <alignment horizontal="center" vertical="center"/>
    </xf>
    <xf numFmtId="41" fontId="103" fillId="0" borderId="56" xfId="650" applyFont="1" applyFill="1" applyBorder="1" applyAlignment="1">
      <alignment horizontal="center" vertical="center"/>
    </xf>
    <xf numFmtId="41" fontId="103" fillId="0" borderId="0" xfId="650" applyFont="1" applyFill="1" applyBorder="1" applyAlignment="1" applyProtection="1">
      <alignment vertical="center"/>
    </xf>
    <xf numFmtId="41" fontId="103" fillId="0" borderId="0" xfId="650" applyFont="1" applyFill="1" applyBorder="1" applyAlignment="1">
      <alignment vertical="center"/>
    </xf>
    <xf numFmtId="41" fontId="103" fillId="0" borderId="71" xfId="650" applyFont="1" applyFill="1" applyBorder="1" applyAlignment="1">
      <alignment vertical="center"/>
    </xf>
    <xf numFmtId="41" fontId="103" fillId="0" borderId="20" xfId="650" applyFont="1" applyFill="1" applyBorder="1" applyAlignment="1">
      <alignment vertical="center"/>
    </xf>
    <xf numFmtId="41" fontId="103" fillId="0" borderId="72" xfId="650" applyFont="1" applyFill="1" applyBorder="1" applyAlignment="1">
      <alignment vertical="center"/>
    </xf>
    <xf numFmtId="41" fontId="104" fillId="30" borderId="0" xfId="650" applyFont="1" applyFill="1" applyBorder="1" applyAlignment="1">
      <alignment vertical="center"/>
    </xf>
    <xf numFmtId="41" fontId="104" fillId="30" borderId="20" xfId="650" applyFont="1" applyFill="1" applyBorder="1" applyAlignment="1">
      <alignment vertical="center"/>
    </xf>
    <xf numFmtId="41" fontId="104" fillId="30" borderId="72" xfId="650" applyFont="1" applyFill="1" applyBorder="1" applyAlignment="1">
      <alignment vertical="center"/>
    </xf>
    <xf numFmtId="37" fontId="126" fillId="0" borderId="0" xfId="0" applyNumberFormat="1" applyFont="1" applyFill="1" applyBorder="1" applyAlignment="1">
      <alignment vertical="center"/>
    </xf>
    <xf numFmtId="0" fontId="97" fillId="0" borderId="20" xfId="517" applyFont="1" applyFill="1" applyBorder="1" applyAlignment="1">
      <alignment vertical="center"/>
    </xf>
    <xf numFmtId="0" fontId="97" fillId="0" borderId="72" xfId="517" applyFont="1" applyFill="1" applyBorder="1" applyAlignment="1">
      <alignment vertical="center"/>
    </xf>
    <xf numFmtId="37" fontId="126" fillId="0" borderId="2" xfId="0" applyNumberFormat="1" applyFont="1" applyFill="1" applyBorder="1" applyAlignment="1">
      <alignment vertical="center"/>
    </xf>
    <xf numFmtId="37" fontId="126" fillId="0" borderId="68" xfId="0" applyNumberFormat="1" applyFont="1" applyFill="1" applyBorder="1" applyAlignment="1">
      <alignment vertical="center"/>
    </xf>
    <xf numFmtId="37" fontId="126" fillId="0" borderId="69" xfId="0" applyNumberFormat="1" applyFont="1" applyFill="1" applyBorder="1" applyAlignment="1">
      <alignment vertical="center"/>
    </xf>
    <xf numFmtId="37" fontId="126" fillId="0" borderId="70" xfId="0" applyNumberFormat="1" applyFont="1" applyFill="1" applyBorder="1" applyAlignment="1">
      <alignment vertical="center"/>
    </xf>
    <xf numFmtId="0" fontId="97" fillId="0" borderId="73" xfId="517" applyFont="1" applyFill="1" applyBorder="1" applyAlignment="1">
      <alignment vertical="center"/>
    </xf>
    <xf numFmtId="41" fontId="103" fillId="0" borderId="21" xfId="650" applyFont="1" applyFill="1" applyBorder="1" applyAlignment="1">
      <alignment vertical="center"/>
    </xf>
    <xf numFmtId="41" fontId="103" fillId="0" borderId="22" xfId="650" applyFont="1" applyFill="1" applyBorder="1" applyAlignment="1">
      <alignment vertical="center"/>
    </xf>
    <xf numFmtId="0" fontId="98" fillId="30" borderId="23" xfId="517" applyNumberFormat="1" applyFont="1" applyFill="1" applyBorder="1" applyAlignment="1">
      <alignment horizontal="center" vertical="center"/>
    </xf>
    <xf numFmtId="41" fontId="97" fillId="0" borderId="2" xfId="650" applyFont="1" applyFill="1" applyBorder="1" applyAlignment="1">
      <alignment horizontal="center" vertical="center"/>
    </xf>
    <xf numFmtId="41" fontId="97" fillId="0" borderId="71" xfId="650" applyFont="1" applyFill="1" applyBorder="1" applyAlignment="1">
      <alignment horizontal="center" vertical="center"/>
    </xf>
    <xf numFmtId="41" fontId="97" fillId="0" borderId="72" xfId="650" applyFont="1" applyFill="1" applyBorder="1" applyAlignment="1">
      <alignment horizontal="center" vertical="center"/>
    </xf>
    <xf numFmtId="41" fontId="98" fillId="30" borderId="74" xfId="650" applyFont="1" applyFill="1" applyBorder="1" applyAlignment="1">
      <alignment horizontal="center" vertical="center"/>
    </xf>
    <xf numFmtId="41" fontId="98" fillId="30" borderId="23" xfId="650" applyFont="1" applyFill="1" applyBorder="1" applyAlignment="1">
      <alignment vertical="center"/>
    </xf>
    <xf numFmtId="41" fontId="98" fillId="30" borderId="73" xfId="650" applyFont="1" applyFill="1" applyBorder="1" applyAlignment="1">
      <alignment vertical="center"/>
    </xf>
    <xf numFmtId="0" fontId="97" fillId="0" borderId="39" xfId="517" applyFont="1" applyFill="1" applyBorder="1" applyAlignment="1">
      <alignment horizontal="center" vertical="center" wrapText="1"/>
    </xf>
    <xf numFmtId="0" fontId="97" fillId="0" borderId="47" xfId="517" applyFont="1" applyFill="1" applyBorder="1" applyAlignment="1">
      <alignment horizontal="center" vertical="center" wrapText="1"/>
    </xf>
    <xf numFmtId="0" fontId="97" fillId="0" borderId="40" xfId="517" applyFont="1" applyFill="1" applyBorder="1" applyAlignment="1">
      <alignment horizontal="center" vertical="center"/>
    </xf>
    <xf numFmtId="0" fontId="97" fillId="0" borderId="50" xfId="517" applyFont="1" applyFill="1" applyBorder="1" applyAlignment="1">
      <alignment horizontal="center" vertical="center" wrapText="1"/>
    </xf>
    <xf numFmtId="0" fontId="97" fillId="0" borderId="51" xfId="517" applyFont="1" applyFill="1" applyBorder="1" applyAlignment="1">
      <alignment horizontal="center" vertical="center" wrapText="1"/>
    </xf>
    <xf numFmtId="178" fontId="97" fillId="0" borderId="43" xfId="651" applyFont="1" applyFill="1" applyBorder="1" applyAlignment="1">
      <alignment horizontal="center" vertical="center" wrapText="1"/>
    </xf>
    <xf numFmtId="3" fontId="97" fillId="0" borderId="51" xfId="517" applyNumberFormat="1" applyFont="1" applyFill="1" applyBorder="1" applyAlignment="1">
      <alignment horizontal="center" vertical="center" wrapText="1"/>
    </xf>
    <xf numFmtId="0" fontId="97" fillId="0" borderId="0" xfId="517" applyFont="1" applyFill="1" applyBorder="1" applyAlignment="1">
      <alignment horizontal="center" vertical="center" wrapText="1"/>
    </xf>
    <xf numFmtId="0" fontId="97" fillId="0" borderId="20" xfId="517" applyFont="1" applyFill="1" applyBorder="1" applyAlignment="1">
      <alignment horizontal="center" vertical="center" wrapText="1"/>
    </xf>
    <xf numFmtId="0" fontId="97" fillId="0" borderId="45" xfId="517" applyFont="1" applyFill="1" applyBorder="1" applyAlignment="1">
      <alignment horizontal="center" vertical="center" wrapText="1"/>
    </xf>
    <xf numFmtId="0" fontId="97" fillId="0" borderId="39" xfId="812" applyFont="1" applyFill="1" applyBorder="1" applyAlignment="1">
      <alignment horizontal="center" vertical="center" wrapText="1"/>
    </xf>
    <xf numFmtId="0" fontId="97" fillId="31" borderId="28" xfId="517" applyFont="1" applyFill="1" applyBorder="1" applyAlignment="1">
      <alignment horizontal="center" vertical="center" wrapText="1"/>
    </xf>
    <xf numFmtId="0" fontId="97" fillId="31" borderId="7" xfId="517" applyFont="1" applyFill="1" applyBorder="1" applyAlignment="1">
      <alignment horizontal="center" vertical="center" wrapText="1"/>
    </xf>
    <xf numFmtId="0" fontId="97" fillId="0" borderId="31" xfId="517" applyFont="1" applyFill="1" applyBorder="1" applyAlignment="1">
      <alignment horizontal="center" vertical="center" wrapText="1"/>
    </xf>
    <xf numFmtId="0" fontId="97" fillId="0" borderId="41" xfId="517" applyFont="1" applyFill="1" applyBorder="1" applyAlignment="1">
      <alignment horizontal="center" vertical="center" wrapText="1"/>
    </xf>
    <xf numFmtId="0" fontId="97" fillId="0" borderId="40" xfId="651" applyNumberFormat="1" applyFont="1" applyFill="1" applyBorder="1" applyAlignment="1">
      <alignment horizontal="center" vertical="center" wrapText="1"/>
    </xf>
    <xf numFmtId="178" fontId="97" fillId="0" borderId="39" xfId="651" applyFont="1" applyFill="1" applyBorder="1" applyAlignment="1">
      <alignment horizontal="center" vertical="center" wrapText="1"/>
    </xf>
    <xf numFmtId="49" fontId="97" fillId="0" borderId="39" xfId="813" applyNumberFormat="1" applyFont="1" applyFill="1" applyBorder="1" applyAlignment="1">
      <alignment horizontal="center" vertical="center" wrapText="1"/>
    </xf>
    <xf numFmtId="0" fontId="99" fillId="0" borderId="0" xfId="517" applyFont="1" applyFill="1" applyBorder="1" applyAlignment="1">
      <alignment horizontal="left" vertical="center" wrapText="1"/>
    </xf>
    <xf numFmtId="3" fontId="103" fillId="0" borderId="7" xfId="517" applyNumberFormat="1" applyFont="1" applyFill="1" applyBorder="1" applyAlignment="1">
      <alignment horizontal="center" vertical="center" wrapText="1"/>
    </xf>
    <xf numFmtId="3" fontId="103" fillId="0" borderId="39" xfId="517" applyNumberFormat="1" applyFont="1" applyFill="1" applyBorder="1" applyAlignment="1">
      <alignment horizontal="center" vertical="center" wrapText="1"/>
    </xf>
    <xf numFmtId="3" fontId="97" fillId="0" borderId="7" xfId="517" applyNumberFormat="1" applyFont="1" applyFill="1" applyBorder="1" applyAlignment="1">
      <alignment horizontal="center" vertical="center" wrapText="1"/>
    </xf>
    <xf numFmtId="0" fontId="97" fillId="0" borderId="7" xfId="517" applyFont="1" applyFill="1" applyBorder="1" applyAlignment="1">
      <alignment horizontal="center" vertical="center" wrapText="1"/>
    </xf>
    <xf numFmtId="0" fontId="97" fillId="0" borderId="7" xfId="517" applyFont="1" applyFill="1" applyBorder="1" applyAlignment="1">
      <alignment horizontal="center" vertical="center"/>
    </xf>
    <xf numFmtId="0" fontId="109" fillId="0" borderId="0" xfId="517" applyFont="1" applyFill="1" applyBorder="1" applyAlignment="1">
      <alignment horizontal="left" vertical="top"/>
    </xf>
    <xf numFmtId="0" fontId="124" fillId="0" borderId="0" xfId="517" applyFont="1" applyFill="1" applyAlignment="1">
      <alignment horizontal="left" vertical="top"/>
    </xf>
    <xf numFmtId="0" fontId="98" fillId="0" borderId="0" xfId="517" applyFont="1" applyFill="1" applyAlignment="1">
      <alignment horizontal="left" vertical="top"/>
    </xf>
    <xf numFmtId="3" fontId="97" fillId="0" borderId="30" xfId="517" applyNumberFormat="1" applyFont="1" applyFill="1" applyBorder="1" applyAlignment="1">
      <alignment horizontal="center" vertical="center" wrapText="1"/>
    </xf>
    <xf numFmtId="3" fontId="97" fillId="0" borderId="29" xfId="517" applyNumberFormat="1" applyFont="1" applyFill="1" applyBorder="1" applyAlignment="1">
      <alignment horizontal="center" vertical="center" wrapText="1"/>
    </xf>
    <xf numFmtId="3" fontId="97" fillId="0" borderId="28" xfId="517" applyNumberFormat="1" applyFont="1" applyFill="1" applyBorder="1" applyAlignment="1">
      <alignment horizontal="center" vertical="center" wrapText="1"/>
    </xf>
    <xf numFmtId="0" fontId="97" fillId="0" borderId="35" xfId="517" applyFont="1" applyFill="1" applyBorder="1" applyAlignment="1">
      <alignment horizontal="center" vertical="center"/>
    </xf>
    <xf numFmtId="0" fontId="99" fillId="0" borderId="42" xfId="517" applyFont="1" applyFill="1" applyBorder="1" applyAlignment="1">
      <alignment horizontal="center" vertical="center" wrapText="1"/>
    </xf>
    <xf numFmtId="0" fontId="99" fillId="0" borderId="42" xfId="517" applyFont="1" applyFill="1" applyBorder="1" applyAlignment="1">
      <alignment horizontal="center" vertical="center"/>
    </xf>
    <xf numFmtId="0" fontId="99" fillId="0" borderId="43" xfId="517" applyFont="1" applyFill="1" applyBorder="1" applyAlignment="1">
      <alignment horizontal="center" vertical="center"/>
    </xf>
    <xf numFmtId="0" fontId="109" fillId="0" borderId="0" xfId="810" applyFont="1" applyFill="1" applyBorder="1" applyAlignment="1">
      <alignment horizontal="left" vertical="top"/>
    </xf>
    <xf numFmtId="0" fontId="99" fillId="0" borderId="0" xfId="810" applyFont="1" applyFill="1" applyBorder="1" applyAlignment="1">
      <alignment horizontal="left" vertical="center" wrapText="1"/>
    </xf>
    <xf numFmtId="0" fontId="97" fillId="0" borderId="42" xfId="517" applyFont="1" applyFill="1" applyBorder="1" applyAlignment="1">
      <alignment horizontal="center" vertical="center" wrapText="1"/>
    </xf>
    <xf numFmtId="0" fontId="97" fillId="0" borderId="43" xfId="517" applyFont="1" applyFill="1" applyBorder="1" applyAlignment="1">
      <alignment horizontal="center" vertical="center"/>
    </xf>
    <xf numFmtId="3" fontId="97" fillId="0" borderId="35" xfId="517" applyNumberFormat="1" applyFont="1" applyFill="1" applyBorder="1" applyAlignment="1">
      <alignment horizontal="center" vertical="center" wrapText="1"/>
    </xf>
    <xf numFmtId="3" fontId="97" fillId="0" borderId="46" xfId="517" applyNumberFormat="1" applyFont="1" applyFill="1" applyBorder="1" applyAlignment="1">
      <alignment horizontal="center" vertical="center" wrapText="1"/>
    </xf>
    <xf numFmtId="0" fontId="99" fillId="0" borderId="0" xfId="517" applyFont="1" applyFill="1" applyBorder="1" applyAlignment="1">
      <alignment horizontal="left" vertical="center"/>
    </xf>
    <xf numFmtId="0" fontId="97" fillId="0" borderId="39" xfId="517" applyFont="1" applyFill="1" applyBorder="1" applyAlignment="1">
      <alignment horizontal="center" vertical="center" wrapText="1"/>
    </xf>
    <xf numFmtId="0" fontId="97" fillId="0" borderId="34" xfId="517" applyFont="1" applyFill="1" applyBorder="1" applyAlignment="1">
      <alignment horizontal="center" vertical="center" wrapText="1"/>
    </xf>
    <xf numFmtId="0" fontId="97" fillId="0" borderId="47" xfId="517" applyFont="1" applyFill="1" applyBorder="1" applyAlignment="1">
      <alignment horizontal="center" vertical="center" wrapText="1"/>
    </xf>
    <xf numFmtId="0" fontId="97" fillId="0" borderId="36" xfId="517" applyFont="1" applyFill="1" applyBorder="1" applyAlignment="1">
      <alignment horizontal="center" vertical="center" wrapText="1"/>
    </xf>
    <xf numFmtId="0" fontId="97" fillId="0" borderId="37" xfId="517" applyFont="1" applyFill="1" applyBorder="1" applyAlignment="1">
      <alignment horizontal="center" vertical="center" wrapText="1"/>
    </xf>
    <xf numFmtId="0" fontId="99" fillId="0" borderId="21" xfId="517" applyFont="1" applyFill="1" applyBorder="1" applyAlignment="1">
      <alignment horizontal="left" vertical="center"/>
    </xf>
    <xf numFmtId="0" fontId="97" fillId="0" borderId="54" xfId="517" applyFont="1" applyFill="1" applyBorder="1" applyAlignment="1">
      <alignment horizontal="center" vertical="center" wrapText="1"/>
    </xf>
    <xf numFmtId="0" fontId="97" fillId="0" borderId="55" xfId="517" applyFont="1" applyFill="1" applyBorder="1" applyAlignment="1">
      <alignment horizontal="center" vertical="center" wrapText="1"/>
    </xf>
    <xf numFmtId="3" fontId="97" fillId="0" borderId="36" xfId="517" applyNumberFormat="1" applyFont="1" applyFill="1" applyBorder="1" applyAlignment="1">
      <alignment horizontal="center" vertical="center" wrapText="1"/>
    </xf>
    <xf numFmtId="3" fontId="97" fillId="0" borderId="37" xfId="517" applyNumberFormat="1" applyFont="1" applyFill="1" applyBorder="1" applyAlignment="1">
      <alignment horizontal="center" vertical="center"/>
    </xf>
    <xf numFmtId="3" fontId="97" fillId="0" borderId="35" xfId="517" applyNumberFormat="1" applyFont="1" applyFill="1" applyBorder="1" applyAlignment="1">
      <alignment horizontal="center" vertical="center"/>
    </xf>
    <xf numFmtId="3" fontId="97" fillId="0" borderId="37" xfId="517" applyNumberFormat="1" applyFont="1" applyFill="1" applyBorder="1" applyAlignment="1">
      <alignment horizontal="center" vertical="center" wrapText="1"/>
    </xf>
    <xf numFmtId="0" fontId="97" fillId="0" borderId="4" xfId="517" applyFont="1" applyFill="1" applyBorder="1" applyAlignment="1">
      <alignment horizontal="center" vertical="center" wrapText="1"/>
    </xf>
    <xf numFmtId="0" fontId="97" fillId="0" borderId="28" xfId="517" applyFont="1" applyFill="1" applyBorder="1" applyAlignment="1">
      <alignment horizontal="center" vertical="center" wrapText="1"/>
    </xf>
    <xf numFmtId="0" fontId="97" fillId="0" borderId="54" xfId="517" applyFont="1" applyFill="1" applyBorder="1" applyAlignment="1">
      <alignment horizontal="center" vertical="center"/>
    </xf>
    <xf numFmtId="0" fontId="97" fillId="0" borderId="40" xfId="517" applyFont="1" applyFill="1" applyBorder="1" applyAlignment="1">
      <alignment horizontal="center" vertical="center"/>
    </xf>
    <xf numFmtId="0" fontId="97" fillId="0" borderId="55" xfId="517" applyFont="1" applyFill="1" applyBorder="1" applyAlignment="1">
      <alignment horizontal="center" vertical="center"/>
    </xf>
    <xf numFmtId="0" fontId="97" fillId="0" borderId="4" xfId="517" applyFont="1" applyFill="1" applyBorder="1" applyAlignment="1">
      <alignment horizontal="center" vertical="center"/>
    </xf>
    <xf numFmtId="0" fontId="97" fillId="0" borderId="28" xfId="517" applyFont="1" applyFill="1" applyBorder="1" applyAlignment="1">
      <alignment horizontal="center" vertical="center"/>
    </xf>
    <xf numFmtId="0" fontId="97" fillId="0" borderId="27" xfId="517" applyFont="1" applyFill="1" applyBorder="1" applyAlignment="1">
      <alignment horizontal="center" vertical="center" wrapText="1"/>
    </xf>
    <xf numFmtId="0" fontId="97" fillId="0" borderId="35" xfId="517" applyFont="1" applyFill="1" applyBorder="1" applyAlignment="1">
      <alignment horizontal="center" vertical="center" wrapText="1"/>
    </xf>
    <xf numFmtId="0" fontId="97" fillId="0" borderId="50" xfId="517" applyFont="1" applyFill="1" applyBorder="1" applyAlignment="1">
      <alignment horizontal="center" vertical="center" wrapText="1"/>
    </xf>
    <xf numFmtId="0" fontId="97" fillId="0" borderId="51" xfId="517" applyFont="1" applyFill="1" applyBorder="1" applyAlignment="1">
      <alignment horizontal="center" vertical="center" wrapText="1"/>
    </xf>
    <xf numFmtId="0" fontId="109" fillId="0" borderId="0" xfId="517" applyFont="1" applyFill="1" applyBorder="1" applyAlignment="1">
      <alignment horizontal="left" vertical="top" wrapText="1"/>
    </xf>
    <xf numFmtId="0" fontId="97" fillId="0" borderId="37" xfId="811" applyFont="1" applyFill="1" applyBorder="1" applyAlignment="1">
      <alignment horizontal="center" vertical="center" wrapText="1"/>
    </xf>
    <xf numFmtId="0" fontId="97" fillId="0" borderId="50" xfId="811" applyFont="1" applyFill="1" applyBorder="1" applyAlignment="1">
      <alignment horizontal="center" vertical="center" wrapText="1"/>
    </xf>
    <xf numFmtId="0" fontId="97" fillId="0" borderId="27" xfId="811" applyFont="1" applyFill="1" applyBorder="1" applyAlignment="1">
      <alignment horizontal="center" vertical="center" wrapText="1"/>
    </xf>
    <xf numFmtId="0" fontId="97" fillId="0" borderId="4" xfId="811" applyFont="1" applyFill="1" applyBorder="1" applyAlignment="1">
      <alignment horizontal="center" vertical="center" wrapText="1"/>
    </xf>
    <xf numFmtId="0" fontId="97" fillId="0" borderId="28" xfId="811" applyFont="1" applyFill="1" applyBorder="1" applyAlignment="1">
      <alignment horizontal="center" vertical="center" wrapText="1"/>
    </xf>
    <xf numFmtId="178" fontId="97" fillId="0" borderId="42" xfId="651" applyFont="1" applyFill="1" applyBorder="1" applyAlignment="1">
      <alignment horizontal="center" vertical="center" wrapText="1"/>
    </xf>
    <xf numFmtId="178" fontId="97" fillId="0" borderId="43" xfId="651" applyFont="1" applyFill="1" applyBorder="1" applyAlignment="1">
      <alignment horizontal="center" vertical="center" wrapText="1"/>
    </xf>
    <xf numFmtId="0" fontId="97" fillId="0" borderId="36" xfId="811" applyFont="1" applyFill="1" applyBorder="1" applyAlignment="1">
      <alignment horizontal="center" vertical="center" wrapText="1"/>
    </xf>
    <xf numFmtId="0" fontId="97" fillId="0" borderId="51" xfId="811" applyFont="1" applyFill="1" applyBorder="1" applyAlignment="1">
      <alignment horizontal="center" vertical="center" wrapText="1"/>
    </xf>
    <xf numFmtId="0" fontId="97" fillId="0" borderId="34" xfId="811" applyFont="1" applyFill="1" applyBorder="1" applyAlignment="1">
      <alignment horizontal="center" vertical="center" wrapText="1"/>
    </xf>
    <xf numFmtId="0" fontId="97" fillId="0" borderId="47" xfId="811" applyFont="1" applyFill="1" applyBorder="1" applyAlignment="1">
      <alignment horizontal="center" vertical="center" wrapText="1"/>
    </xf>
    <xf numFmtId="41" fontId="97" fillId="0" borderId="36" xfId="460" applyFont="1" applyFill="1" applyBorder="1" applyAlignment="1">
      <alignment horizontal="center" vertical="center" wrapText="1" shrinkToFit="1"/>
    </xf>
    <xf numFmtId="41" fontId="97" fillId="0" borderId="35" xfId="460" applyFont="1" applyFill="1" applyBorder="1" applyAlignment="1">
      <alignment horizontal="center" vertical="center" wrapText="1" shrinkToFit="1"/>
    </xf>
    <xf numFmtId="41" fontId="97" fillId="0" borderId="23" xfId="460" applyFont="1" applyFill="1" applyBorder="1" applyAlignment="1">
      <alignment horizontal="center" vertical="center" wrapText="1" shrinkToFit="1"/>
    </xf>
    <xf numFmtId="41" fontId="97" fillId="0" borderId="22" xfId="460" applyFont="1" applyFill="1" applyBorder="1" applyAlignment="1">
      <alignment horizontal="center" vertical="center" wrapText="1" shrinkToFit="1"/>
    </xf>
    <xf numFmtId="41" fontId="97" fillId="0" borderId="35" xfId="460" applyFont="1" applyFill="1" applyBorder="1" applyAlignment="1">
      <alignment horizontal="center" vertical="center" shrinkToFit="1"/>
    </xf>
    <xf numFmtId="41" fontId="97" fillId="0" borderId="23" xfId="460" applyFont="1" applyFill="1" applyBorder="1" applyAlignment="1">
      <alignment horizontal="center" vertical="center" shrinkToFit="1"/>
    </xf>
    <xf numFmtId="41" fontId="97" fillId="0" borderId="22" xfId="460" applyFont="1" applyFill="1" applyBorder="1" applyAlignment="1">
      <alignment horizontal="center" vertical="center" shrinkToFit="1"/>
    </xf>
    <xf numFmtId="41" fontId="97" fillId="0" borderId="37" xfId="460" applyFont="1" applyFill="1" applyBorder="1" applyAlignment="1">
      <alignment horizontal="center" vertical="center" wrapText="1" shrinkToFit="1"/>
    </xf>
    <xf numFmtId="41" fontId="97" fillId="0" borderId="21" xfId="460" applyFont="1" applyFill="1" applyBorder="1" applyAlignment="1">
      <alignment horizontal="center" vertical="center" wrapText="1" shrinkToFit="1"/>
    </xf>
    <xf numFmtId="0" fontId="97" fillId="0" borderId="27" xfId="517" applyFont="1" applyFill="1" applyBorder="1" applyAlignment="1">
      <alignment horizontal="center" vertical="center"/>
    </xf>
    <xf numFmtId="0" fontId="97" fillId="0" borderId="24" xfId="517" applyFont="1" applyFill="1" applyBorder="1" applyAlignment="1">
      <alignment horizontal="center" vertical="center" wrapText="1"/>
    </xf>
    <xf numFmtId="3" fontId="97" fillId="0" borderId="2" xfId="517" applyNumberFormat="1" applyFont="1" applyFill="1" applyBorder="1" applyAlignment="1">
      <alignment horizontal="center" vertical="center" wrapText="1"/>
    </xf>
    <xf numFmtId="3" fontId="97" fillId="0" borderId="0" xfId="517" applyNumberFormat="1" applyFont="1" applyFill="1" applyBorder="1" applyAlignment="1">
      <alignment horizontal="center" vertical="center" wrapText="1"/>
    </xf>
    <xf numFmtId="3" fontId="97" fillId="0" borderId="20" xfId="517" applyNumberFormat="1" applyFont="1" applyFill="1" applyBorder="1" applyAlignment="1">
      <alignment horizontal="center" vertical="center" wrapText="1"/>
    </xf>
    <xf numFmtId="3" fontId="97" fillId="0" borderId="34" xfId="517" applyNumberFormat="1" applyFont="1" applyFill="1" applyBorder="1" applyAlignment="1">
      <alignment horizontal="center" vertical="center" wrapText="1"/>
    </xf>
    <xf numFmtId="3" fontId="97" fillId="0" borderId="47" xfId="517" applyNumberFormat="1" applyFont="1" applyFill="1" applyBorder="1" applyAlignment="1">
      <alignment horizontal="center" vertical="center" wrapText="1"/>
    </xf>
    <xf numFmtId="3" fontId="97" fillId="0" borderId="24" xfId="517" applyNumberFormat="1" applyFont="1" applyFill="1" applyBorder="1" applyAlignment="1">
      <alignment horizontal="center" vertical="center" wrapText="1"/>
    </xf>
    <xf numFmtId="3" fontId="97" fillId="0" borderId="51" xfId="517" applyNumberFormat="1" applyFont="1" applyFill="1" applyBorder="1" applyAlignment="1">
      <alignment horizontal="center" vertical="center" wrapText="1"/>
    </xf>
    <xf numFmtId="0" fontId="97" fillId="0" borderId="2" xfId="517" applyFont="1" applyFill="1" applyBorder="1" applyAlignment="1">
      <alignment horizontal="center" vertical="center" wrapText="1"/>
    </xf>
    <xf numFmtId="0" fontId="97" fillId="0" borderId="0" xfId="517" applyFont="1" applyFill="1" applyBorder="1" applyAlignment="1">
      <alignment horizontal="center" vertical="center" wrapText="1"/>
    </xf>
    <xf numFmtId="0" fontId="97" fillId="0" borderId="20" xfId="517" applyFont="1" applyFill="1" applyBorder="1" applyAlignment="1">
      <alignment horizontal="center" vertical="center" wrapText="1"/>
    </xf>
    <xf numFmtId="0" fontId="109" fillId="0" borderId="20" xfId="517" applyFont="1" applyFill="1" applyBorder="1" applyAlignment="1">
      <alignment horizontal="left" vertical="top"/>
    </xf>
    <xf numFmtId="0" fontId="97" fillId="0" borderId="21" xfId="517" applyFont="1" applyFill="1" applyBorder="1" applyAlignment="1">
      <alignment horizontal="left" vertical="center"/>
    </xf>
    <xf numFmtId="0" fontId="97" fillId="0" borderId="45" xfId="517" applyFont="1" applyFill="1" applyBorder="1" applyAlignment="1">
      <alignment horizontal="center" vertical="center" wrapText="1"/>
    </xf>
    <xf numFmtId="178" fontId="97" fillId="0" borderId="42" xfId="651" applyFont="1" applyFill="1" applyBorder="1" applyAlignment="1">
      <alignment horizontal="center" vertical="center"/>
    </xf>
    <xf numFmtId="178" fontId="97" fillId="0" borderId="43" xfId="651" applyFont="1" applyFill="1" applyBorder="1" applyAlignment="1">
      <alignment horizontal="center" vertical="center"/>
    </xf>
    <xf numFmtId="0" fontId="97" fillId="0" borderId="28" xfId="818" applyFont="1" applyFill="1" applyBorder="1" applyAlignment="1">
      <alignment horizontal="center" vertical="center" wrapText="1"/>
    </xf>
    <xf numFmtId="0" fontId="97" fillId="0" borderId="41" xfId="818" applyFont="1" applyFill="1" applyBorder="1" applyAlignment="1">
      <alignment horizontal="center" vertical="center" wrapText="1"/>
    </xf>
    <xf numFmtId="0" fontId="97" fillId="0" borderId="27" xfId="818" applyFont="1" applyFill="1" applyBorder="1" applyAlignment="1">
      <alignment horizontal="center" vertical="center" wrapText="1"/>
    </xf>
    <xf numFmtId="0" fontId="97" fillId="0" borderId="4" xfId="818" applyFont="1" applyFill="1" applyBorder="1" applyAlignment="1">
      <alignment horizontal="center" vertical="center" wrapText="1"/>
    </xf>
    <xf numFmtId="0" fontId="97" fillId="0" borderId="36" xfId="818" applyFont="1" applyFill="1" applyBorder="1" applyAlignment="1">
      <alignment horizontal="center" vertical="center" wrapText="1"/>
    </xf>
    <xf numFmtId="0" fontId="97" fillId="0" borderId="7" xfId="812" applyFont="1" applyFill="1" applyBorder="1" applyAlignment="1">
      <alignment horizontal="center" vertical="center" wrapText="1"/>
    </xf>
    <xf numFmtId="0" fontId="97" fillId="0" borderId="39" xfId="812" applyFont="1" applyFill="1" applyBorder="1" applyAlignment="1">
      <alignment horizontal="center" vertical="center" wrapText="1"/>
    </xf>
    <xf numFmtId="0" fontId="97" fillId="0" borderId="37" xfId="812" applyFont="1" applyFill="1" applyBorder="1" applyAlignment="1">
      <alignment horizontal="center" vertical="center" wrapText="1"/>
    </xf>
    <xf numFmtId="0" fontId="97" fillId="0" borderId="35" xfId="812" applyFont="1" applyFill="1" applyBorder="1" applyAlignment="1">
      <alignment horizontal="center" vertical="center" wrapText="1"/>
    </xf>
    <xf numFmtId="0" fontId="97" fillId="31" borderId="28" xfId="517" applyFont="1" applyFill="1" applyBorder="1" applyAlignment="1">
      <alignment horizontal="center" vertical="center" wrapText="1"/>
    </xf>
    <xf numFmtId="0" fontId="97" fillId="31" borderId="41" xfId="517" applyFont="1" applyFill="1" applyBorder="1" applyAlignment="1">
      <alignment horizontal="center" vertical="center" wrapText="1"/>
    </xf>
    <xf numFmtId="0" fontId="97" fillId="31" borderId="36" xfId="517" applyFont="1" applyFill="1" applyBorder="1" applyAlignment="1">
      <alignment horizontal="center" vertical="center" wrapText="1"/>
    </xf>
    <xf numFmtId="0" fontId="97" fillId="31" borderId="51" xfId="517" applyFont="1" applyFill="1" applyBorder="1" applyAlignment="1">
      <alignment horizontal="center" vertical="center" wrapText="1"/>
    </xf>
    <xf numFmtId="178" fontId="97" fillId="31" borderId="42" xfId="651" applyFont="1" applyFill="1" applyBorder="1" applyAlignment="1">
      <alignment horizontal="center" vertical="center" wrapText="1"/>
    </xf>
    <xf numFmtId="178" fontId="97" fillId="31" borderId="43" xfId="651" applyFont="1" applyFill="1" applyBorder="1" applyAlignment="1">
      <alignment horizontal="center" vertical="center" wrapText="1"/>
    </xf>
    <xf numFmtId="0" fontId="97" fillId="31" borderId="7" xfId="517" applyFont="1" applyFill="1" applyBorder="1" applyAlignment="1">
      <alignment horizontal="center" vertical="center" wrapText="1"/>
    </xf>
    <xf numFmtId="0" fontId="97" fillId="31" borderId="39" xfId="517" applyFont="1" applyFill="1" applyBorder="1" applyAlignment="1">
      <alignment horizontal="center" vertical="center" wrapText="1"/>
    </xf>
    <xf numFmtId="0" fontId="97" fillId="0" borderId="31" xfId="517" applyFont="1" applyFill="1" applyBorder="1" applyAlignment="1">
      <alignment horizontal="center" vertical="center" wrapText="1"/>
    </xf>
    <xf numFmtId="0" fontId="97" fillId="0" borderId="46" xfId="517" applyFont="1" applyFill="1" applyBorder="1" applyAlignment="1">
      <alignment horizontal="center" vertical="center" wrapText="1"/>
    </xf>
    <xf numFmtId="0" fontId="97" fillId="0" borderId="41" xfId="517" applyFont="1" applyFill="1" applyBorder="1" applyAlignment="1">
      <alignment horizontal="center" vertical="center"/>
    </xf>
    <xf numFmtId="0" fontId="97" fillId="0" borderId="39" xfId="517" applyFont="1" applyFill="1" applyBorder="1" applyAlignment="1">
      <alignment horizontal="center" vertical="center"/>
    </xf>
    <xf numFmtId="0" fontId="97" fillId="0" borderId="32" xfId="517" applyFont="1" applyFill="1" applyBorder="1" applyAlignment="1">
      <alignment horizontal="center" vertical="center" wrapText="1"/>
    </xf>
    <xf numFmtId="0" fontId="97" fillId="0" borderId="43" xfId="517" applyFont="1" applyFill="1" applyBorder="1" applyAlignment="1">
      <alignment horizontal="center" vertical="center" wrapText="1"/>
    </xf>
    <xf numFmtId="0" fontId="103" fillId="0" borderId="0" xfId="517" applyFont="1" applyFill="1" applyBorder="1" applyAlignment="1">
      <alignment horizontal="left" vertical="center"/>
    </xf>
    <xf numFmtId="0" fontId="97" fillId="0" borderId="41" xfId="517" applyFont="1" applyFill="1" applyBorder="1" applyAlignment="1">
      <alignment horizontal="center" vertical="center" wrapText="1"/>
    </xf>
    <xf numFmtId="0" fontId="109" fillId="0" borderId="0" xfId="113" applyFont="1" applyFill="1" applyBorder="1" applyAlignment="1">
      <alignment horizontal="left" vertical="top"/>
    </xf>
    <xf numFmtId="0" fontId="97" fillId="0" borderId="27" xfId="113" applyFont="1" applyFill="1" applyBorder="1" applyAlignment="1">
      <alignment horizontal="center" vertical="center" wrapText="1"/>
    </xf>
    <xf numFmtId="0" fontId="97" fillId="0" borderId="4" xfId="113" applyFont="1" applyFill="1" applyBorder="1" applyAlignment="1">
      <alignment horizontal="center" vertical="center" wrapText="1"/>
    </xf>
    <xf numFmtId="0" fontId="97" fillId="0" borderId="28" xfId="113" applyFont="1" applyFill="1" applyBorder="1" applyAlignment="1">
      <alignment horizontal="center" vertical="center" wrapText="1"/>
    </xf>
    <xf numFmtId="1" fontId="97" fillId="0" borderId="4" xfId="652" applyNumberFormat="1" applyFont="1" applyFill="1" applyBorder="1" applyAlignment="1">
      <alignment horizontal="center" vertical="center" wrapText="1"/>
    </xf>
    <xf numFmtId="1" fontId="97" fillId="0" borderId="28" xfId="652" applyNumberFormat="1" applyFont="1" applyFill="1" applyBorder="1" applyAlignment="1">
      <alignment horizontal="center" vertical="center" wrapText="1"/>
    </xf>
    <xf numFmtId="1" fontId="97" fillId="0" borderId="27" xfId="652" applyNumberFormat="1" applyFont="1" applyFill="1" applyBorder="1" applyAlignment="1">
      <alignment horizontal="center" vertical="center" wrapText="1"/>
    </xf>
    <xf numFmtId="0" fontId="97" fillId="0" borderId="0" xfId="517" applyFont="1" applyFill="1" applyBorder="1" applyAlignment="1">
      <alignment horizontal="left" vertical="center" wrapText="1"/>
    </xf>
    <xf numFmtId="0" fontId="97" fillId="0" borderId="54" xfId="651" applyNumberFormat="1" applyFont="1" applyFill="1" applyBorder="1" applyAlignment="1">
      <alignment horizontal="center" vertical="center" wrapText="1"/>
    </xf>
    <xf numFmtId="0" fontId="97" fillId="0" borderId="40" xfId="651" applyNumberFormat="1" applyFont="1" applyFill="1" applyBorder="1" applyAlignment="1">
      <alignment horizontal="center" vertical="center" wrapText="1"/>
    </xf>
    <xf numFmtId="0" fontId="97" fillId="0" borderId="55" xfId="651" applyNumberFormat="1" applyFont="1" applyFill="1" applyBorder="1" applyAlignment="1">
      <alignment horizontal="center" vertical="center" wrapText="1"/>
    </xf>
    <xf numFmtId="0" fontId="13" fillId="0" borderId="2" xfId="517" applyFont="1" applyFill="1" applyBorder="1" applyAlignment="1">
      <alignment horizontal="center" vertical="center"/>
    </xf>
    <xf numFmtId="0" fontId="13" fillId="0" borderId="0" xfId="517" applyFont="1" applyFill="1" applyAlignment="1">
      <alignment horizontal="center" vertical="center"/>
    </xf>
    <xf numFmtId="0" fontId="13" fillId="0" borderId="0" xfId="517" applyFont="1" applyFill="1" applyBorder="1" applyAlignment="1">
      <alignment horizontal="center" vertical="center"/>
    </xf>
    <xf numFmtId="178" fontId="97" fillId="0" borderId="7" xfId="651" applyFont="1" applyFill="1" applyBorder="1" applyAlignment="1">
      <alignment horizontal="center" vertical="center" wrapText="1"/>
    </xf>
    <xf numFmtId="178" fontId="97" fillId="0" borderId="39" xfId="651" applyFont="1" applyFill="1" applyBorder="1" applyAlignment="1">
      <alignment horizontal="center" vertical="center" wrapText="1"/>
    </xf>
    <xf numFmtId="0" fontId="97" fillId="0" borderId="37" xfId="517" applyFont="1" applyFill="1" applyBorder="1" applyAlignment="1">
      <alignment horizontal="center" vertical="center"/>
    </xf>
    <xf numFmtId="0" fontId="97" fillId="0" borderId="21" xfId="517" applyFont="1" applyFill="1" applyBorder="1" applyAlignment="1">
      <alignment horizontal="center" vertical="center"/>
    </xf>
    <xf numFmtId="0" fontId="97" fillId="0" borderId="22" xfId="517" applyFont="1" applyFill="1" applyBorder="1" applyAlignment="1">
      <alignment horizontal="center" vertical="center"/>
    </xf>
    <xf numFmtId="1" fontId="97" fillId="0" borderId="27" xfId="652" applyNumberFormat="1" applyFont="1" applyFill="1" applyBorder="1" applyAlignment="1">
      <alignment horizontal="center" vertical="center" wrapText="1" shrinkToFit="1"/>
    </xf>
    <xf numFmtId="1" fontId="97" fillId="0" borderId="4" xfId="652" applyNumberFormat="1" applyFont="1" applyFill="1" applyBorder="1" applyAlignment="1">
      <alignment horizontal="center" vertical="center" shrinkToFit="1"/>
    </xf>
    <xf numFmtId="1" fontId="97" fillId="0" borderId="28" xfId="652" applyNumberFormat="1" applyFont="1" applyFill="1" applyBorder="1" applyAlignment="1">
      <alignment horizontal="center" vertical="center" shrinkToFit="1"/>
    </xf>
    <xf numFmtId="0" fontId="40" fillId="0" borderId="27" xfId="517" applyFont="1" applyFill="1" applyBorder="1" applyAlignment="1">
      <alignment horizontal="center" vertical="center" wrapText="1"/>
    </xf>
    <xf numFmtId="0" fontId="40" fillId="0" borderId="4" xfId="517" applyFont="1" applyFill="1" applyBorder="1" applyAlignment="1">
      <alignment horizontal="center" vertical="center"/>
    </xf>
    <xf numFmtId="0" fontId="40" fillId="0" borderId="28" xfId="517" applyFont="1" applyFill="1" applyBorder="1" applyAlignment="1">
      <alignment horizontal="center" vertical="center"/>
    </xf>
    <xf numFmtId="0" fontId="97" fillId="0" borderId="27" xfId="813" applyFont="1" applyFill="1" applyBorder="1" applyAlignment="1">
      <alignment horizontal="center" vertical="center" wrapText="1"/>
    </xf>
    <xf numFmtId="0" fontId="97" fillId="0" borderId="4" xfId="813" applyFont="1" applyFill="1" applyBorder="1" applyAlignment="1">
      <alignment horizontal="center" vertical="center" wrapText="1"/>
    </xf>
    <xf numFmtId="0" fontId="97" fillId="0" borderId="28" xfId="813" applyFont="1" applyFill="1" applyBorder="1" applyAlignment="1">
      <alignment horizontal="center" vertical="center" wrapText="1"/>
    </xf>
    <xf numFmtId="41" fontId="97" fillId="0" borderId="54" xfId="460" applyFont="1" applyFill="1" applyBorder="1" applyAlignment="1">
      <alignment horizontal="center" vertical="center" wrapText="1"/>
    </xf>
    <xf numFmtId="41" fontId="97" fillId="0" borderId="40" xfId="460" applyFont="1" applyFill="1" applyBorder="1" applyAlignment="1">
      <alignment horizontal="center" vertical="center" wrapText="1"/>
    </xf>
    <xf numFmtId="41" fontId="97" fillId="0" borderId="55" xfId="460" applyFont="1" applyFill="1" applyBorder="1" applyAlignment="1">
      <alignment horizontal="center" vertical="center" wrapText="1"/>
    </xf>
    <xf numFmtId="1" fontId="97" fillId="0" borderId="36" xfId="460" applyNumberFormat="1" applyFont="1" applyFill="1" applyBorder="1" applyAlignment="1">
      <alignment horizontal="center" vertical="center" wrapText="1"/>
    </xf>
    <xf numFmtId="1" fontId="97" fillId="0" borderId="37" xfId="460" applyNumberFormat="1" applyFont="1" applyFill="1" applyBorder="1" applyAlignment="1">
      <alignment horizontal="center" vertical="center" wrapText="1"/>
    </xf>
    <xf numFmtId="1" fontId="97" fillId="0" borderId="35" xfId="460" applyNumberFormat="1" applyFont="1" applyFill="1" applyBorder="1" applyAlignment="1">
      <alignment horizontal="center" vertical="center" wrapText="1"/>
    </xf>
    <xf numFmtId="49" fontId="97" fillId="0" borderId="7" xfId="813" applyNumberFormat="1" applyFont="1" applyFill="1" applyBorder="1" applyAlignment="1">
      <alignment horizontal="center" vertical="center" wrapText="1"/>
    </xf>
    <xf numFmtId="49" fontId="97" fillId="0" borderId="39" xfId="813" applyNumberFormat="1" applyFont="1" applyFill="1" applyBorder="1" applyAlignment="1">
      <alignment horizontal="center" vertical="center" wrapText="1"/>
    </xf>
    <xf numFmtId="49" fontId="97" fillId="0" borderId="7" xfId="815" applyNumberFormat="1" applyFont="1" applyFill="1" applyBorder="1" applyAlignment="1">
      <alignment horizontal="center" vertical="center" wrapText="1"/>
    </xf>
    <xf numFmtId="49" fontId="97" fillId="0" borderId="39" xfId="815" applyNumberFormat="1" applyFont="1" applyFill="1" applyBorder="1" applyAlignment="1">
      <alignment horizontal="center" vertical="center" wrapText="1"/>
    </xf>
    <xf numFmtId="0" fontId="99" fillId="0" borderId="21" xfId="810" applyFont="1" applyFill="1" applyBorder="1" applyAlignment="1">
      <alignment horizontal="left" vertical="center"/>
    </xf>
    <xf numFmtId="207" fontId="97" fillId="0" borderId="28" xfId="815" applyNumberFormat="1" applyFont="1" applyFill="1" applyBorder="1" applyAlignment="1">
      <alignment horizontal="center" vertical="center" wrapText="1"/>
    </xf>
    <xf numFmtId="207" fontId="97" fillId="0" borderId="41" xfId="815" applyNumberFormat="1" applyFont="1" applyFill="1" applyBorder="1" applyAlignment="1">
      <alignment horizontal="center" vertical="center" wrapText="1"/>
    </xf>
    <xf numFmtId="49" fontId="97" fillId="0" borderId="7" xfId="815" applyNumberFormat="1" applyFont="1" applyFill="1" applyBorder="1" applyAlignment="1">
      <alignment horizontal="center" vertical="center"/>
    </xf>
    <xf numFmtId="49" fontId="97" fillId="0" borderId="27" xfId="813" applyNumberFormat="1" applyFont="1" applyFill="1" applyBorder="1" applyAlignment="1">
      <alignment horizontal="center" vertical="center" wrapText="1"/>
    </xf>
    <xf numFmtId="49" fontId="97" fillId="0" borderId="4" xfId="813" applyNumberFormat="1" applyFont="1" applyFill="1" applyBorder="1" applyAlignment="1">
      <alignment horizontal="center" vertical="center" wrapText="1"/>
    </xf>
    <xf numFmtId="49" fontId="97" fillId="0" borderId="28" xfId="813" applyNumberFormat="1" applyFont="1" applyFill="1" applyBorder="1" applyAlignment="1">
      <alignment horizontal="center" vertical="center" wrapText="1"/>
    </xf>
    <xf numFmtId="49" fontId="97" fillId="31" borderId="34" xfId="813" applyNumberFormat="1" applyFont="1" applyFill="1" applyBorder="1" applyAlignment="1">
      <alignment horizontal="center" vertical="center" wrapText="1"/>
    </xf>
    <xf numFmtId="49" fontId="97" fillId="31" borderId="47" xfId="813" applyNumberFormat="1" applyFont="1" applyFill="1" applyBorder="1" applyAlignment="1">
      <alignment horizontal="center" vertical="center" wrapText="1"/>
    </xf>
    <xf numFmtId="49" fontId="97" fillId="0" borderId="34" xfId="813" applyNumberFormat="1" applyFont="1" applyFill="1" applyBorder="1" applyAlignment="1">
      <alignment horizontal="center" vertical="center" wrapText="1"/>
    </xf>
    <xf numFmtId="49" fontId="97" fillId="0" borderId="47" xfId="813" applyNumberFormat="1" applyFont="1" applyFill="1" applyBorder="1" applyAlignment="1">
      <alignment horizontal="center" vertical="center" wrapText="1"/>
    </xf>
    <xf numFmtId="49" fontId="103" fillId="0" borderId="34" xfId="815" applyNumberFormat="1" applyFont="1" applyFill="1" applyBorder="1" applyAlignment="1">
      <alignment horizontal="center" vertical="center" wrapText="1"/>
    </xf>
    <xf numFmtId="49" fontId="103" fillId="0" borderId="24" xfId="815" applyNumberFormat="1" applyFont="1" applyFill="1" applyBorder="1" applyAlignment="1">
      <alignment horizontal="center" vertical="center" wrapText="1"/>
    </xf>
    <xf numFmtId="49" fontId="103" fillId="0" borderId="47" xfId="815" applyNumberFormat="1" applyFont="1" applyFill="1" applyBorder="1" applyAlignment="1">
      <alignment horizontal="center" vertical="center" wrapText="1"/>
    </xf>
    <xf numFmtId="49" fontId="97" fillId="0" borderId="45" xfId="813" applyNumberFormat="1" applyFont="1" applyFill="1" applyBorder="1" applyAlignment="1">
      <alignment horizontal="center" vertical="center" wrapText="1"/>
    </xf>
    <xf numFmtId="49" fontId="97" fillId="0" borderId="36" xfId="813" applyNumberFormat="1" applyFont="1" applyFill="1" applyBorder="1" applyAlignment="1">
      <alignment horizontal="center" vertical="center" wrapText="1"/>
    </xf>
    <xf numFmtId="49" fontId="97" fillId="0" borderId="4" xfId="813" applyNumberFormat="1" applyFont="1" applyFill="1" applyBorder="1" applyAlignment="1">
      <alignment horizontal="center" vertical="center"/>
    </xf>
    <xf numFmtId="49" fontId="97" fillId="0" borderId="28" xfId="813" applyNumberFormat="1" applyFont="1" applyFill="1" applyBorder="1" applyAlignment="1">
      <alignment horizontal="center" vertical="center"/>
    </xf>
    <xf numFmtId="41" fontId="97" fillId="0" borderId="31" xfId="815" applyNumberFormat="1" applyFont="1" applyFill="1" applyBorder="1" applyAlignment="1">
      <alignment horizontal="center" vertical="center" wrapText="1"/>
    </xf>
    <xf numFmtId="41" fontId="97" fillId="0" borderId="47" xfId="815" applyNumberFormat="1" applyFont="1" applyFill="1" applyBorder="1" applyAlignment="1">
      <alignment horizontal="center" vertical="center" wrapText="1"/>
    </xf>
    <xf numFmtId="49" fontId="97" fillId="0" borderId="35" xfId="810" applyNumberFormat="1" applyFont="1" applyFill="1" applyBorder="1" applyAlignment="1">
      <alignment horizontal="center" vertical="center" wrapText="1"/>
    </xf>
    <xf numFmtId="49" fontId="97" fillId="0" borderId="46" xfId="810" applyNumberFormat="1" applyFont="1" applyFill="1" applyBorder="1" applyAlignment="1">
      <alignment horizontal="center" vertical="center" wrapText="1"/>
    </xf>
    <xf numFmtId="49" fontId="97" fillId="0" borderId="35" xfId="813" applyNumberFormat="1" applyFont="1" applyFill="1" applyBorder="1" applyAlignment="1">
      <alignment horizontal="center" vertical="center" wrapText="1"/>
    </xf>
    <xf numFmtId="0" fontId="97" fillId="0" borderId="42" xfId="113" applyFont="1" applyFill="1" applyBorder="1" applyAlignment="1">
      <alignment horizontal="center" vertical="center" wrapText="1"/>
    </xf>
    <xf numFmtId="0" fontId="97" fillId="0" borderId="43" xfId="113" applyFont="1" applyFill="1" applyBorder="1" applyAlignment="1">
      <alignment horizontal="center" vertical="center"/>
    </xf>
    <xf numFmtId="178" fontId="97" fillId="0" borderId="42" xfId="651" applyNumberFormat="1" applyFont="1" applyFill="1" applyBorder="1" applyAlignment="1">
      <alignment horizontal="center" vertical="center" wrapText="1"/>
    </xf>
    <xf numFmtId="178" fontId="97" fillId="0" borderId="43" xfId="651" applyNumberFormat="1" applyFont="1" applyFill="1" applyBorder="1" applyAlignment="1">
      <alignment horizontal="center" vertical="center"/>
    </xf>
    <xf numFmtId="0" fontId="97" fillId="0" borderId="4" xfId="517" applyNumberFormat="1" applyFont="1" applyFill="1" applyBorder="1" applyAlignment="1">
      <alignment horizontal="center" vertical="center" wrapText="1"/>
    </xf>
    <xf numFmtId="0" fontId="97" fillId="0" borderId="4" xfId="517" applyNumberFormat="1" applyFont="1" applyFill="1" applyBorder="1" applyAlignment="1">
      <alignment horizontal="center" vertical="center"/>
    </xf>
    <xf numFmtId="0" fontId="97" fillId="0" borderId="28" xfId="517" applyNumberFormat="1" applyFont="1" applyFill="1" applyBorder="1" applyAlignment="1">
      <alignment horizontal="center" vertical="center"/>
    </xf>
    <xf numFmtId="0" fontId="97" fillId="0" borderId="31" xfId="517" applyFont="1" applyFill="1" applyBorder="1" applyAlignment="1">
      <alignment horizontal="center" vertical="center"/>
    </xf>
    <xf numFmtId="0" fontId="97" fillId="0" borderId="47" xfId="517" applyFont="1" applyFill="1" applyBorder="1" applyAlignment="1">
      <alignment horizontal="center" vertical="center"/>
    </xf>
    <xf numFmtId="0" fontId="97" fillId="0" borderId="33" xfId="517" applyFont="1" applyFill="1" applyBorder="1" applyAlignment="1">
      <alignment horizontal="center" vertical="center"/>
    </xf>
    <xf numFmtId="0" fontId="97" fillId="0" borderId="46" xfId="517" applyFont="1" applyFill="1" applyBorder="1" applyAlignment="1">
      <alignment horizontal="center" vertical="center"/>
    </xf>
    <xf numFmtId="0" fontId="97" fillId="0" borderId="34" xfId="517" applyFont="1" applyFill="1" applyBorder="1" applyAlignment="1">
      <alignment horizontal="center" vertical="center"/>
    </xf>
    <xf numFmtId="41" fontId="97" fillId="0" borderId="72" xfId="460" applyFont="1" applyFill="1" applyBorder="1" applyAlignment="1">
      <alignment horizontal="right" vertical="center"/>
    </xf>
    <xf numFmtId="41" fontId="98" fillId="30" borderId="72" xfId="650" applyFont="1" applyFill="1" applyBorder="1" applyAlignment="1">
      <alignment horizontal="right" vertical="center"/>
    </xf>
    <xf numFmtId="41" fontId="97" fillId="0" borderId="72" xfId="650" applyFont="1" applyFill="1" applyBorder="1" applyAlignment="1">
      <alignment horizontal="right" vertical="center"/>
    </xf>
    <xf numFmtId="41" fontId="97" fillId="0" borderId="73" xfId="650" applyFont="1" applyFill="1" applyBorder="1" applyAlignment="1">
      <alignment horizontal="right" vertical="center"/>
    </xf>
    <xf numFmtId="41" fontId="97" fillId="0" borderId="67" xfId="460" applyFont="1" applyFill="1" applyBorder="1" applyAlignment="1">
      <alignment horizontal="center" vertical="center"/>
    </xf>
    <xf numFmtId="41" fontId="98" fillId="30" borderId="66" xfId="460" applyFont="1" applyFill="1" applyBorder="1" applyAlignment="1">
      <alignment vertical="center"/>
    </xf>
    <xf numFmtId="41" fontId="97" fillId="0" borderId="75" xfId="460" applyFont="1" applyFill="1" applyBorder="1" applyAlignment="1">
      <alignment horizontal="center" vertical="center"/>
    </xf>
    <xf numFmtId="41" fontId="98" fillId="30" borderId="76" xfId="460" applyFont="1" applyFill="1" applyBorder="1" applyAlignment="1">
      <alignment vertical="center"/>
    </xf>
    <xf numFmtId="41" fontId="97" fillId="0" borderId="72" xfId="460" applyFont="1" applyFill="1" applyBorder="1" applyAlignment="1">
      <alignment horizontal="center" vertical="center"/>
    </xf>
    <xf numFmtId="41" fontId="98" fillId="30" borderId="73" xfId="460" applyFont="1" applyFill="1" applyBorder="1" applyAlignment="1">
      <alignment vertical="center"/>
    </xf>
    <xf numFmtId="41" fontId="98" fillId="30" borderId="66" xfId="460" applyFont="1" applyFill="1" applyBorder="1" applyAlignment="1">
      <alignment horizontal="center" vertical="center"/>
    </xf>
    <xf numFmtId="41" fontId="98" fillId="30" borderId="76" xfId="460" applyFont="1" applyFill="1" applyBorder="1" applyAlignment="1">
      <alignment horizontal="center" vertical="center"/>
    </xf>
    <xf numFmtId="41" fontId="98" fillId="30" borderId="72" xfId="460" applyFont="1" applyFill="1" applyBorder="1" applyAlignment="1">
      <alignment horizontal="center" vertical="center"/>
    </xf>
    <xf numFmtId="41" fontId="97" fillId="0" borderId="72" xfId="460" applyFont="1" applyFill="1" applyBorder="1" applyAlignment="1">
      <alignment vertical="center"/>
    </xf>
    <xf numFmtId="41" fontId="97" fillId="0" borderId="73" xfId="460" applyFont="1" applyFill="1" applyBorder="1" applyAlignment="1">
      <alignment horizontal="center" vertical="center"/>
    </xf>
    <xf numFmtId="0" fontId="97" fillId="0" borderId="54" xfId="814" applyFont="1" applyFill="1" applyBorder="1" applyAlignment="1">
      <alignment horizontal="center" vertical="center"/>
    </xf>
    <xf numFmtId="0" fontId="97" fillId="0" borderId="40" xfId="814" applyFont="1" applyFill="1" applyBorder="1" applyAlignment="1">
      <alignment horizontal="center" vertical="center"/>
    </xf>
    <xf numFmtId="0" fontId="97" fillId="0" borderId="55" xfId="814" applyFont="1" applyFill="1" applyBorder="1" applyAlignment="1">
      <alignment horizontal="center" vertical="center"/>
    </xf>
    <xf numFmtId="41" fontId="98" fillId="30" borderId="73" xfId="460" applyFont="1" applyFill="1" applyBorder="1" applyAlignment="1">
      <alignment horizontal="center" vertical="center"/>
    </xf>
    <xf numFmtId="41" fontId="97" fillId="0" borderId="72" xfId="650" applyFont="1" applyFill="1" applyBorder="1" applyAlignment="1">
      <alignment horizontal="center" vertical="center" wrapText="1"/>
    </xf>
    <xf numFmtId="41" fontId="98" fillId="30" borderId="73" xfId="650" applyFont="1" applyFill="1" applyBorder="1" applyAlignment="1">
      <alignment horizontal="center" vertical="center" wrapText="1"/>
    </xf>
    <xf numFmtId="0" fontId="97" fillId="0" borderId="0" xfId="517" applyFont="1" applyFill="1" applyBorder="1" applyAlignment="1">
      <alignment horizontal="center" vertical="center"/>
    </xf>
    <xf numFmtId="0" fontId="103" fillId="0" borderId="0" xfId="517" applyFont="1" applyFill="1" applyBorder="1" applyAlignment="1">
      <alignment vertical="center"/>
    </xf>
    <xf numFmtId="0" fontId="103" fillId="0" borderId="0" xfId="517" applyFont="1" applyFill="1">
      <alignment vertical="center"/>
    </xf>
    <xf numFmtId="0" fontId="126" fillId="0" borderId="40" xfId="517" quotePrefix="1" applyNumberFormat="1" applyFont="1" applyFill="1" applyBorder="1" applyAlignment="1" applyProtection="1">
      <alignment horizontal="center" vertical="center"/>
    </xf>
    <xf numFmtId="41" fontId="126" fillId="0" borderId="20" xfId="517" quotePrefix="1" applyNumberFormat="1" applyFont="1" applyFill="1" applyBorder="1" applyAlignment="1" applyProtection="1">
      <alignment horizontal="center" vertical="center"/>
    </xf>
    <xf numFmtId="0" fontId="127" fillId="32" borderId="40" xfId="517" quotePrefix="1" applyNumberFormat="1" applyFont="1" applyFill="1" applyBorder="1" applyAlignment="1" applyProtection="1">
      <alignment horizontal="center" vertical="center"/>
    </xf>
    <xf numFmtId="41" fontId="127" fillId="32" borderId="20" xfId="517" applyNumberFormat="1" applyFont="1" applyFill="1" applyBorder="1" applyAlignment="1" applyProtection="1">
      <alignment horizontal="center" vertical="center"/>
    </xf>
    <xf numFmtId="0" fontId="126" fillId="0" borderId="40" xfId="517" applyNumberFormat="1" applyFont="1" applyFill="1" applyBorder="1" applyAlignment="1" applyProtection="1">
      <alignment horizontal="center" vertical="center"/>
    </xf>
    <xf numFmtId="41" fontId="126" fillId="0" borderId="20" xfId="819" applyNumberFormat="1" applyFont="1" applyFill="1" applyBorder="1" applyAlignment="1" applyProtection="1">
      <alignment horizontal="center" vertical="center"/>
      <protection locked="0"/>
    </xf>
    <xf numFmtId="0" fontId="126" fillId="0" borderId="44" xfId="517" applyNumberFormat="1" applyFont="1" applyFill="1" applyBorder="1" applyAlignment="1" applyProtection="1">
      <alignment horizontal="center" vertical="center"/>
    </xf>
    <xf numFmtId="41" fontId="126" fillId="0" borderId="22" xfId="819" applyNumberFormat="1" applyFont="1" applyFill="1" applyBorder="1" applyAlignment="1" applyProtection="1">
      <alignment horizontal="center" vertical="center"/>
      <protection locked="0"/>
    </xf>
    <xf numFmtId="0" fontId="97" fillId="0" borderId="0" xfId="517" applyFont="1" applyFill="1" applyBorder="1" applyAlignment="1">
      <alignment horizontal="left" vertical="center"/>
    </xf>
    <xf numFmtId="41" fontId="103" fillId="0" borderId="72" xfId="460" applyFont="1" applyFill="1" applyBorder="1" applyAlignment="1">
      <alignment horizontal="right" vertical="center"/>
    </xf>
    <xf numFmtId="41" fontId="104" fillId="30" borderId="72" xfId="650" applyFont="1" applyFill="1" applyBorder="1" applyAlignment="1">
      <alignment horizontal="center" vertical="center"/>
    </xf>
    <xf numFmtId="41" fontId="97" fillId="0" borderId="72" xfId="650" applyFont="1" applyFill="1" applyBorder="1" applyAlignment="1">
      <alignment vertical="center"/>
    </xf>
    <xf numFmtId="41" fontId="103" fillId="0" borderId="72" xfId="650" applyFont="1" applyFill="1" applyBorder="1" applyAlignment="1">
      <alignment horizontal="center" vertical="center"/>
    </xf>
    <xf numFmtId="41" fontId="103" fillId="0" borderId="73" xfId="650" applyFont="1" applyFill="1" applyBorder="1" applyAlignment="1">
      <alignment horizontal="center" vertical="center"/>
    </xf>
    <xf numFmtId="41" fontId="103" fillId="0" borderId="72" xfId="460" applyFont="1" applyFill="1" applyBorder="1" applyAlignment="1">
      <alignment horizontal="center" vertical="center"/>
    </xf>
    <xf numFmtId="41" fontId="98" fillId="30" borderId="53" xfId="650" applyFont="1" applyFill="1" applyBorder="1" applyAlignment="1">
      <alignment horizontal="center" vertical="center"/>
    </xf>
    <xf numFmtId="41" fontId="97" fillId="0" borderId="53" xfId="650" applyFont="1" applyFill="1" applyBorder="1" applyAlignment="1">
      <alignment vertical="center"/>
    </xf>
    <xf numFmtId="41" fontId="97" fillId="0" borderId="53" xfId="650" applyFont="1" applyFill="1" applyBorder="1" applyAlignment="1">
      <alignment horizontal="center" vertical="center"/>
    </xf>
    <xf numFmtId="41" fontId="97" fillId="0" borderId="62" xfId="650" applyFont="1" applyFill="1" applyBorder="1" applyAlignment="1">
      <alignment horizontal="center" vertical="center"/>
    </xf>
    <xf numFmtId="41" fontId="97" fillId="0" borderId="72" xfId="650" applyFont="1" applyFill="1" applyBorder="1" applyAlignment="1">
      <alignment horizontal="right" vertical="center" wrapText="1"/>
    </xf>
    <xf numFmtId="41" fontId="98" fillId="30" borderId="73" xfId="650" applyFont="1" applyFill="1" applyBorder="1" applyAlignment="1">
      <alignment horizontal="right" vertical="center" wrapText="1"/>
    </xf>
    <xf numFmtId="41" fontId="97" fillId="0" borderId="72" xfId="460" applyFont="1" applyFill="1" applyBorder="1" applyAlignment="1">
      <alignment horizontal="center" vertical="center" wrapText="1"/>
    </xf>
    <xf numFmtId="41" fontId="98" fillId="30" borderId="73" xfId="460" applyFont="1" applyFill="1" applyBorder="1" applyAlignment="1">
      <alignment horizontal="right" vertical="center" wrapText="1"/>
    </xf>
    <xf numFmtId="41" fontId="97" fillId="0" borderId="67" xfId="460" applyFont="1" applyFill="1" applyBorder="1" applyAlignment="1">
      <alignment horizontal="right" vertical="center" wrapText="1"/>
    </xf>
    <xf numFmtId="41" fontId="98" fillId="30" borderId="66" xfId="460" applyFont="1" applyFill="1" applyBorder="1" applyAlignment="1">
      <alignment horizontal="right" vertical="center" wrapText="1"/>
    </xf>
    <xf numFmtId="41" fontId="97" fillId="0" borderId="75" xfId="460" applyFont="1" applyFill="1" applyBorder="1" applyAlignment="1">
      <alignment horizontal="right" vertical="center" wrapText="1"/>
    </xf>
    <xf numFmtId="41" fontId="98" fillId="30" borderId="76" xfId="460" applyFont="1" applyFill="1" applyBorder="1" applyAlignment="1">
      <alignment horizontal="right" vertical="center" wrapText="1"/>
    </xf>
    <xf numFmtId="0" fontId="128" fillId="0" borderId="0" xfId="517" applyFont="1" applyFill="1" applyBorder="1" applyAlignment="1">
      <alignment vertical="center" shrinkToFit="1"/>
    </xf>
    <xf numFmtId="41" fontId="97" fillId="0" borderId="67" xfId="460" applyFont="1" applyFill="1" applyBorder="1" applyAlignment="1">
      <alignment horizontal="right" vertical="center"/>
    </xf>
    <xf numFmtId="41" fontId="98" fillId="30" borderId="66" xfId="460" applyFont="1" applyFill="1" applyBorder="1" applyAlignment="1">
      <alignment horizontal="right" vertical="center"/>
    </xf>
    <xf numFmtId="41" fontId="98" fillId="30" borderId="73" xfId="460" applyFont="1" applyFill="1" applyBorder="1" applyAlignment="1">
      <alignment horizontal="right" vertical="center"/>
    </xf>
    <xf numFmtId="41" fontId="97" fillId="0" borderId="72" xfId="460" applyFont="1" applyBorder="1" applyAlignment="1">
      <alignment horizontal="right" vertical="center" wrapText="1"/>
    </xf>
    <xf numFmtId="41" fontId="97" fillId="0" borderId="72" xfId="460" applyFont="1" applyFill="1" applyBorder="1" applyAlignment="1">
      <alignment horizontal="right" vertical="center" wrapText="1"/>
    </xf>
    <xf numFmtId="41" fontId="98" fillId="30" borderId="72" xfId="460" applyFont="1" applyFill="1" applyBorder="1" applyAlignment="1">
      <alignment horizontal="right" vertical="center" wrapText="1"/>
    </xf>
    <xf numFmtId="41" fontId="97" fillId="0" borderId="73" xfId="460" applyFont="1" applyFill="1" applyBorder="1" applyAlignment="1">
      <alignment horizontal="right" vertical="center" wrapText="1"/>
    </xf>
    <xf numFmtId="0" fontId="111" fillId="0" borderId="37" xfId="517" applyFont="1" applyFill="1" applyBorder="1" applyAlignment="1">
      <alignment horizontal="left" vertical="top" wrapText="1"/>
    </xf>
    <xf numFmtId="0" fontId="97" fillId="0" borderId="0" xfId="517" applyFont="1" applyFill="1" applyAlignment="1">
      <alignment vertical="top"/>
    </xf>
    <xf numFmtId="0" fontId="40" fillId="0" borderId="0" xfId="517" applyFont="1" applyFill="1" applyAlignment="1">
      <alignment vertical="top"/>
    </xf>
    <xf numFmtId="0" fontId="97" fillId="0" borderId="72" xfId="517" applyFont="1" applyFill="1" applyBorder="1" applyAlignment="1">
      <alignment horizontal="right" vertical="center" wrapText="1"/>
    </xf>
    <xf numFmtId="0" fontId="98" fillId="30" borderId="73" xfId="517" applyFont="1" applyFill="1" applyBorder="1" applyAlignment="1">
      <alignment horizontal="right" vertical="center" wrapText="1"/>
    </xf>
    <xf numFmtId="0" fontId="97" fillId="0" borderId="72" xfId="517" applyFont="1" applyFill="1" applyBorder="1" applyAlignment="1">
      <alignment horizontal="center" vertical="center" wrapText="1"/>
    </xf>
    <xf numFmtId="0" fontId="98" fillId="30" borderId="73" xfId="517" applyFont="1" applyFill="1" applyBorder="1" applyAlignment="1">
      <alignment horizontal="center" vertical="center" wrapText="1"/>
    </xf>
    <xf numFmtId="41" fontId="97" fillId="0" borderId="73" xfId="650" applyFont="1" applyFill="1" applyBorder="1" applyAlignment="1">
      <alignment horizontal="center" vertical="center"/>
    </xf>
    <xf numFmtId="41" fontId="98" fillId="30" borderId="73" xfId="650" applyFont="1" applyFill="1" applyBorder="1" applyAlignment="1">
      <alignment horizontal="right" vertical="center"/>
    </xf>
    <xf numFmtId="41" fontId="98" fillId="30" borderId="72" xfId="460" applyFont="1" applyFill="1" applyBorder="1" applyAlignment="1">
      <alignment horizontal="right" vertical="center"/>
    </xf>
    <xf numFmtId="41" fontId="97" fillId="0" borderId="73" xfId="460" applyFont="1" applyFill="1" applyBorder="1" applyAlignment="1">
      <alignment horizontal="right" vertical="center"/>
    </xf>
    <xf numFmtId="41" fontId="97" fillId="0" borderId="75" xfId="460" applyFont="1" applyFill="1" applyBorder="1" applyAlignment="1">
      <alignment horizontal="right" vertical="center"/>
    </xf>
    <xf numFmtId="41" fontId="98" fillId="30" borderId="75" xfId="460" applyFont="1" applyFill="1" applyBorder="1" applyAlignment="1">
      <alignment horizontal="right" vertical="center"/>
    </xf>
    <xf numFmtId="41" fontId="97" fillId="0" borderId="76" xfId="460" applyFont="1" applyFill="1" applyBorder="1" applyAlignment="1">
      <alignment horizontal="right" vertical="center"/>
    </xf>
    <xf numFmtId="41" fontId="98" fillId="30" borderId="72" xfId="460" applyFont="1" applyFill="1" applyBorder="1" applyAlignment="1">
      <alignment vertical="center"/>
    </xf>
    <xf numFmtId="41" fontId="97" fillId="0" borderId="73" xfId="460" applyFont="1" applyFill="1" applyBorder="1" applyAlignment="1">
      <alignment vertical="center"/>
    </xf>
    <xf numFmtId="41" fontId="98" fillId="30" borderId="73" xfId="460" applyFont="1" applyFill="1" applyBorder="1" applyAlignment="1">
      <alignment horizontal="center" vertical="center" wrapText="1"/>
    </xf>
    <xf numFmtId="41" fontId="98" fillId="30" borderId="73" xfId="650" applyFont="1" applyFill="1" applyBorder="1" applyAlignment="1">
      <alignment horizontal="center" vertical="center"/>
    </xf>
    <xf numFmtId="41" fontId="103" fillId="0" borderId="71" xfId="650" applyFont="1" applyFill="1" applyBorder="1" applyAlignment="1">
      <alignment horizontal="center" vertical="center" wrapText="1"/>
    </xf>
    <xf numFmtId="41" fontId="103" fillId="0" borderId="72" xfId="650" applyFont="1" applyFill="1" applyBorder="1" applyAlignment="1">
      <alignment horizontal="center" vertical="center" wrapText="1"/>
    </xf>
    <xf numFmtId="41" fontId="104" fillId="30" borderId="73" xfId="650" applyFont="1" applyFill="1" applyBorder="1" applyAlignment="1">
      <alignment horizontal="center" vertical="center" wrapText="1"/>
    </xf>
    <xf numFmtId="41" fontId="97" fillId="0" borderId="71" xfId="650" applyFont="1" applyFill="1" applyBorder="1" applyAlignment="1">
      <alignment horizontal="center" vertical="center" wrapText="1"/>
    </xf>
    <xf numFmtId="41" fontId="97" fillId="0" borderId="77" xfId="460" applyFont="1" applyFill="1" applyBorder="1" applyAlignment="1">
      <alignment horizontal="center" vertical="center"/>
    </xf>
    <xf numFmtId="41" fontId="98" fillId="30" borderId="77" xfId="460" applyFont="1" applyFill="1" applyBorder="1" applyAlignment="1">
      <alignment horizontal="center" vertical="center"/>
    </xf>
    <xf numFmtId="41" fontId="97" fillId="0" borderId="77" xfId="460" applyFont="1" applyFill="1" applyBorder="1" applyAlignment="1">
      <alignment vertical="center"/>
    </xf>
    <xf numFmtId="41" fontId="97" fillId="0" borderId="78" xfId="460" applyFont="1" applyFill="1" applyBorder="1" applyAlignment="1">
      <alignment horizontal="center" vertical="center"/>
    </xf>
    <xf numFmtId="0" fontId="13" fillId="0" borderId="0" xfId="517" applyFont="1" applyBorder="1">
      <alignment vertical="center"/>
    </xf>
    <xf numFmtId="0" fontId="99" fillId="0" borderId="0" xfId="517" applyFont="1" applyBorder="1" applyAlignment="1">
      <alignment horizontal="right" vertical="center"/>
    </xf>
    <xf numFmtId="0" fontId="97" fillId="0" borderId="37" xfId="517" applyFont="1" applyFill="1" applyBorder="1" applyAlignment="1">
      <alignment horizontal="left" vertical="center" wrapText="1"/>
    </xf>
    <xf numFmtId="0" fontId="103" fillId="0" borderId="37" xfId="517" applyFont="1" applyFill="1" applyBorder="1" applyAlignment="1">
      <alignment horizontal="right" vertical="center"/>
    </xf>
    <xf numFmtId="0" fontId="99" fillId="0" borderId="35" xfId="113" applyFont="1" applyFill="1" applyBorder="1" applyAlignment="1">
      <alignment vertical="center"/>
    </xf>
    <xf numFmtId="0" fontId="99" fillId="0" borderId="37" xfId="113" applyFont="1" applyFill="1" applyBorder="1" applyAlignment="1">
      <alignment vertical="center"/>
    </xf>
  </cellXfs>
  <cellStyles count="820">
    <cellStyle name="&quot;" xfId="27" xr:uid="{00000000-0005-0000-0000-000000000000}"/>
    <cellStyle name="&quot;_도로교통공단(110803)" xfId="28" xr:uid="{00000000-0005-0000-0000-000001000000}"/>
    <cellStyle name="??&amp;O?&amp;H?_x0008__x000f__x0007_?_x0007__x0001__x0001_" xfId="29" xr:uid="{00000000-0005-0000-0000-000002000000}"/>
    <cellStyle name="??&amp;O?&amp;H?_x0008_??_x0007__x0001__x0001_" xfId="30" xr:uid="{00000000-0005-0000-0000-000003000000}"/>
    <cellStyle name="?W?_laroux" xfId="31" xr:uid="{00000000-0005-0000-0000-000004000000}"/>
    <cellStyle name="_3. 인구" xfId="32" xr:uid="{00000000-0005-0000-0000-000005000000}"/>
    <cellStyle name="_3인구" xfId="33" xr:uid="{00000000-0005-0000-0000-000006000000}"/>
    <cellStyle name="_6. 농림수산업" xfId="34" xr:uid="{00000000-0005-0000-0000-000007000000}"/>
    <cellStyle name="_Book1" xfId="35" xr:uid="{00000000-0005-0000-0000-000008000000}"/>
    <cellStyle name="_Capex Tracking Control Sheet -ADMIN " xfId="118" xr:uid="{00000000-0005-0000-0000-000009000000}"/>
    <cellStyle name="_Project tracking Puri (Diana) per March'06 " xfId="119" xr:uid="{00000000-0005-0000-0000-00000A000000}"/>
    <cellStyle name="_Recon with FAR " xfId="120" xr:uid="{00000000-0005-0000-0000-00000B000000}"/>
    <cellStyle name="_금융점포(광주)" xfId="121" xr:uid="{00000000-0005-0000-0000-00000C000000}"/>
    <cellStyle name="_도로과" xfId="36" xr:uid="{00000000-0005-0000-0000-00000D000000}"/>
    <cellStyle name="_은행별 점포현황(202011년12월말기준)" xfId="122" xr:uid="{00000000-0005-0000-0000-00000E000000}"/>
    <cellStyle name="_읍면동별 인구이동" xfId="37" xr:uid="{00000000-0005-0000-0000-00000F000000}"/>
    <cellStyle name="’E‰Y [0.00]_laroux" xfId="38" xr:uid="{00000000-0005-0000-0000-000010000000}"/>
    <cellStyle name="’E‰Y_laroux" xfId="39" xr:uid="{00000000-0005-0000-0000-000011000000}"/>
    <cellStyle name="¤@?e_TEST-1 " xfId="40" xr:uid="{00000000-0005-0000-0000-000012000000}"/>
    <cellStyle name="20% - Accent1" xfId="123" xr:uid="{00000000-0005-0000-0000-000013000000}"/>
    <cellStyle name="20% - Accent2" xfId="124" xr:uid="{00000000-0005-0000-0000-000014000000}"/>
    <cellStyle name="20% - Accent3" xfId="125" xr:uid="{00000000-0005-0000-0000-000015000000}"/>
    <cellStyle name="20% - Accent4" xfId="126" xr:uid="{00000000-0005-0000-0000-000016000000}"/>
    <cellStyle name="20% - Accent5" xfId="127" xr:uid="{00000000-0005-0000-0000-000017000000}"/>
    <cellStyle name="20% - Accent6" xfId="128" xr:uid="{00000000-0005-0000-0000-000018000000}"/>
    <cellStyle name="20% - 강조색1 2" xfId="129" xr:uid="{00000000-0005-0000-0000-000019000000}"/>
    <cellStyle name="20% - 강조색1 2 2" xfId="130" xr:uid="{00000000-0005-0000-0000-00001A000000}"/>
    <cellStyle name="20% - 강조색1 3" xfId="131" xr:uid="{00000000-0005-0000-0000-00001B000000}"/>
    <cellStyle name="20% - 강조색2 2" xfId="132" xr:uid="{00000000-0005-0000-0000-00001C000000}"/>
    <cellStyle name="20% - 강조색2 2 2" xfId="133" xr:uid="{00000000-0005-0000-0000-00001D000000}"/>
    <cellStyle name="20% - 강조색2 3" xfId="134" xr:uid="{00000000-0005-0000-0000-00001E000000}"/>
    <cellStyle name="20% - 강조색3 2" xfId="135" xr:uid="{00000000-0005-0000-0000-00001F000000}"/>
    <cellStyle name="20% - 강조색3 2 2" xfId="136" xr:uid="{00000000-0005-0000-0000-000020000000}"/>
    <cellStyle name="20% - 강조색3 3" xfId="137" xr:uid="{00000000-0005-0000-0000-000021000000}"/>
    <cellStyle name="20% - 강조색4 2" xfId="138" xr:uid="{00000000-0005-0000-0000-000022000000}"/>
    <cellStyle name="20% - 강조색4 2 2" xfId="139" xr:uid="{00000000-0005-0000-0000-000023000000}"/>
    <cellStyle name="20% - 강조색4 3" xfId="140" xr:uid="{00000000-0005-0000-0000-000024000000}"/>
    <cellStyle name="20% - 강조색5 2" xfId="141" xr:uid="{00000000-0005-0000-0000-000025000000}"/>
    <cellStyle name="20% - 강조색5 2 2" xfId="142" xr:uid="{00000000-0005-0000-0000-000026000000}"/>
    <cellStyle name="20% - 강조색5 3" xfId="143" xr:uid="{00000000-0005-0000-0000-000027000000}"/>
    <cellStyle name="20% - 강조색6 2" xfId="144" xr:uid="{00000000-0005-0000-0000-000028000000}"/>
    <cellStyle name="20% - 강조색6 2 2" xfId="145" xr:uid="{00000000-0005-0000-0000-000029000000}"/>
    <cellStyle name="20% - 강조색6 3" xfId="146" xr:uid="{00000000-0005-0000-0000-00002A000000}"/>
    <cellStyle name="40% - Accent1" xfId="147" xr:uid="{00000000-0005-0000-0000-00002B000000}"/>
    <cellStyle name="40% - Accent2" xfId="148" xr:uid="{00000000-0005-0000-0000-00002C000000}"/>
    <cellStyle name="40% - Accent3" xfId="149" xr:uid="{00000000-0005-0000-0000-00002D000000}"/>
    <cellStyle name="40% - Accent4" xfId="150" xr:uid="{00000000-0005-0000-0000-00002E000000}"/>
    <cellStyle name="40% - Accent5" xfId="151" xr:uid="{00000000-0005-0000-0000-00002F000000}"/>
    <cellStyle name="40% - Accent6" xfId="152" xr:uid="{00000000-0005-0000-0000-000030000000}"/>
    <cellStyle name="40% - 강조색1 2" xfId="153" xr:uid="{00000000-0005-0000-0000-000031000000}"/>
    <cellStyle name="40% - 강조색1 2 2" xfId="154" xr:uid="{00000000-0005-0000-0000-000032000000}"/>
    <cellStyle name="40% - 강조색1 3" xfId="155" xr:uid="{00000000-0005-0000-0000-000033000000}"/>
    <cellStyle name="40% - 강조색2 2" xfId="156" xr:uid="{00000000-0005-0000-0000-000034000000}"/>
    <cellStyle name="40% - 강조색2 2 2" xfId="157" xr:uid="{00000000-0005-0000-0000-000035000000}"/>
    <cellStyle name="40% - 강조색2 3" xfId="158" xr:uid="{00000000-0005-0000-0000-000036000000}"/>
    <cellStyle name="40% - 강조색3 2" xfId="159" xr:uid="{00000000-0005-0000-0000-000037000000}"/>
    <cellStyle name="40% - 강조색3 2 2" xfId="160" xr:uid="{00000000-0005-0000-0000-000038000000}"/>
    <cellStyle name="40% - 강조색3 3" xfId="161" xr:uid="{00000000-0005-0000-0000-000039000000}"/>
    <cellStyle name="40% - 강조색4 2" xfId="162" xr:uid="{00000000-0005-0000-0000-00003A000000}"/>
    <cellStyle name="40% - 강조색4 2 2" xfId="163" xr:uid="{00000000-0005-0000-0000-00003B000000}"/>
    <cellStyle name="40% - 강조색4 3" xfId="164" xr:uid="{00000000-0005-0000-0000-00003C000000}"/>
    <cellStyle name="40% - 강조색5 2" xfId="165" xr:uid="{00000000-0005-0000-0000-00003D000000}"/>
    <cellStyle name="40% - 강조색5 2 2" xfId="166" xr:uid="{00000000-0005-0000-0000-00003E000000}"/>
    <cellStyle name="40% - 강조색5 3" xfId="167" xr:uid="{00000000-0005-0000-0000-00003F000000}"/>
    <cellStyle name="40% - 강조색6 2" xfId="168" xr:uid="{00000000-0005-0000-0000-000040000000}"/>
    <cellStyle name="40% - 강조색6 2 2" xfId="169" xr:uid="{00000000-0005-0000-0000-000041000000}"/>
    <cellStyle name="40% - 강조색6 3" xfId="170" xr:uid="{00000000-0005-0000-0000-000042000000}"/>
    <cellStyle name="60% - Accent1" xfId="171" xr:uid="{00000000-0005-0000-0000-000043000000}"/>
    <cellStyle name="60% - Accent2" xfId="172" xr:uid="{00000000-0005-0000-0000-000044000000}"/>
    <cellStyle name="60% - Accent3" xfId="173" xr:uid="{00000000-0005-0000-0000-000045000000}"/>
    <cellStyle name="60% - Accent4" xfId="174" xr:uid="{00000000-0005-0000-0000-000046000000}"/>
    <cellStyle name="60% - Accent5" xfId="175" xr:uid="{00000000-0005-0000-0000-000047000000}"/>
    <cellStyle name="60% - Accent6" xfId="176" xr:uid="{00000000-0005-0000-0000-000048000000}"/>
    <cellStyle name="60% - 강조색1 2" xfId="177" xr:uid="{00000000-0005-0000-0000-000049000000}"/>
    <cellStyle name="60% - 강조색1 2 2" xfId="178" xr:uid="{00000000-0005-0000-0000-00004A000000}"/>
    <cellStyle name="60% - 강조색1 3" xfId="179" xr:uid="{00000000-0005-0000-0000-00004B000000}"/>
    <cellStyle name="60% - 강조색2 2" xfId="180" xr:uid="{00000000-0005-0000-0000-00004C000000}"/>
    <cellStyle name="60% - 강조색2 2 2" xfId="181" xr:uid="{00000000-0005-0000-0000-00004D000000}"/>
    <cellStyle name="60% - 강조색2 3" xfId="182" xr:uid="{00000000-0005-0000-0000-00004E000000}"/>
    <cellStyle name="60% - 강조색3 2" xfId="183" xr:uid="{00000000-0005-0000-0000-00004F000000}"/>
    <cellStyle name="60% - 강조색3 2 2" xfId="184" xr:uid="{00000000-0005-0000-0000-000050000000}"/>
    <cellStyle name="60% - 강조색3 3" xfId="185" xr:uid="{00000000-0005-0000-0000-000051000000}"/>
    <cellStyle name="60% - 강조색4 2" xfId="186" xr:uid="{00000000-0005-0000-0000-000052000000}"/>
    <cellStyle name="60% - 강조색4 2 2" xfId="187" xr:uid="{00000000-0005-0000-0000-000053000000}"/>
    <cellStyle name="60% - 강조색4 3" xfId="188" xr:uid="{00000000-0005-0000-0000-000054000000}"/>
    <cellStyle name="60% - 강조색5 2" xfId="189" xr:uid="{00000000-0005-0000-0000-000055000000}"/>
    <cellStyle name="60% - 강조색5 2 2" xfId="190" xr:uid="{00000000-0005-0000-0000-000056000000}"/>
    <cellStyle name="60% - 강조색5 3" xfId="191" xr:uid="{00000000-0005-0000-0000-000057000000}"/>
    <cellStyle name="60% - 강조색6 2" xfId="192" xr:uid="{00000000-0005-0000-0000-000058000000}"/>
    <cellStyle name="60% - 강조색6 2 2" xfId="193" xr:uid="{00000000-0005-0000-0000-000059000000}"/>
    <cellStyle name="60% - 강조색6 3" xfId="194" xr:uid="{00000000-0005-0000-0000-00005A000000}"/>
    <cellStyle name="A¨­￠￢￠O [0]_INQUIRY ￠?￥i¨u¡AAⓒ￢Aⓒª " xfId="41" xr:uid="{00000000-0005-0000-0000-00005B000000}"/>
    <cellStyle name="A¨­￠￢￠O_INQUIRY ￠?￥i¨u¡AAⓒ￢Aⓒª " xfId="42" xr:uid="{00000000-0005-0000-0000-00005C000000}"/>
    <cellStyle name="Accent1" xfId="195" xr:uid="{00000000-0005-0000-0000-00005D000000}"/>
    <cellStyle name="Accent2" xfId="196" xr:uid="{00000000-0005-0000-0000-00005E000000}"/>
    <cellStyle name="Accent3" xfId="197" xr:uid="{00000000-0005-0000-0000-00005F000000}"/>
    <cellStyle name="Accent4" xfId="198" xr:uid="{00000000-0005-0000-0000-000060000000}"/>
    <cellStyle name="Accent5" xfId="199" xr:uid="{00000000-0005-0000-0000-000061000000}"/>
    <cellStyle name="Accent6" xfId="200" xr:uid="{00000000-0005-0000-0000-000062000000}"/>
    <cellStyle name="AeE­ [0]_±a¼uAe½A " xfId="43" xr:uid="{00000000-0005-0000-0000-000063000000}"/>
    <cellStyle name="ÅëÈ­ [0]_¼ÕÀÍ¿¹»ê" xfId="201" xr:uid="{00000000-0005-0000-0000-000064000000}"/>
    <cellStyle name="AeE­ [0]_¼OAI¿¹≫e" xfId="202" xr:uid="{00000000-0005-0000-0000-000065000000}"/>
    <cellStyle name="ÅëÈ­ [0]_ÀÎ°Çºñ,¿ÜÁÖºñ" xfId="203" xr:uid="{00000000-0005-0000-0000-000066000000}"/>
    <cellStyle name="AeE­ [0]_AI°Cºn,μμ±Þºn" xfId="204" xr:uid="{00000000-0005-0000-0000-000067000000}"/>
    <cellStyle name="ÅëÈ­ [0]_INQUIRY ¿µ¾÷ÃßÁø " xfId="44" xr:uid="{00000000-0005-0000-0000-000068000000}"/>
    <cellStyle name="AeE­ [0]_INQUIRY ¿μ¾÷AßAø " xfId="1" xr:uid="{00000000-0005-0000-0000-000069000000}"/>
    <cellStyle name="ÅëÈ­ [0]_laroux" xfId="205" xr:uid="{00000000-0005-0000-0000-00006A000000}"/>
    <cellStyle name="AeE­ [0]_laroux_1" xfId="206" xr:uid="{00000000-0005-0000-0000-00006B000000}"/>
    <cellStyle name="ÅëÈ­ [0]_laroux_1" xfId="207" xr:uid="{00000000-0005-0000-0000-00006C000000}"/>
    <cellStyle name="AeE­ [0]_laroux_1_2008. 16)ⅩⅥ. 공공행정 및 사법" xfId="208" xr:uid="{00000000-0005-0000-0000-00006D000000}"/>
    <cellStyle name="ÅëÈ­ [0]_laroux_1_2008. 16)ⅩⅥ. 공공행정 및 사법" xfId="209" xr:uid="{00000000-0005-0000-0000-00006E000000}"/>
    <cellStyle name="AeE­ [0]_laroux_1_2008. 6)Ⅵ. 농림수산업" xfId="210" xr:uid="{00000000-0005-0000-0000-00006F000000}"/>
    <cellStyle name="ÅëÈ­ [0]_laroux_1_2008. 6)Ⅵ. 농림수산업" xfId="211" xr:uid="{00000000-0005-0000-0000-000070000000}"/>
    <cellStyle name="AeE­ [0]_laroux_1_43-10주택" xfId="212" xr:uid="{00000000-0005-0000-0000-000071000000}"/>
    <cellStyle name="ÅëÈ­ [0]_laroux_1_43-10주택" xfId="213" xr:uid="{00000000-0005-0000-0000-000072000000}"/>
    <cellStyle name="AeE­ [0]_laroux_1_나주시_행정전산장비보유" xfId="214" xr:uid="{00000000-0005-0000-0000-000073000000}"/>
    <cellStyle name="ÅëÈ­ [0]_laroux_1_나주시_행정전산장비보유" xfId="215" xr:uid="{00000000-0005-0000-0000-000074000000}"/>
    <cellStyle name="AeE­ [0]_laroux_2" xfId="216" xr:uid="{00000000-0005-0000-0000-000075000000}"/>
    <cellStyle name="ÅëÈ­ [0]_laroux_2" xfId="217" xr:uid="{00000000-0005-0000-0000-000076000000}"/>
    <cellStyle name="AeE­ [0]_laroux_2_2008. 16)ⅩⅥ. 공공행정 및 사법" xfId="218" xr:uid="{00000000-0005-0000-0000-000077000000}"/>
    <cellStyle name="ÅëÈ­ [0]_laroux_2_2008. 16)ⅩⅥ. 공공행정 및 사법" xfId="219" xr:uid="{00000000-0005-0000-0000-000078000000}"/>
    <cellStyle name="AeE­ [0]_laroux_2_2008. 6)Ⅵ. 농림수산업" xfId="220" xr:uid="{00000000-0005-0000-0000-000079000000}"/>
    <cellStyle name="ÅëÈ­ [0]_laroux_2_2008. 6)Ⅵ. 농림수산업" xfId="221" xr:uid="{00000000-0005-0000-0000-00007A000000}"/>
    <cellStyle name="AeE­ [0]_laroux_2_41-06농림16" xfId="222" xr:uid="{00000000-0005-0000-0000-00007B000000}"/>
    <cellStyle name="ÅëÈ­ [0]_laroux_2_41-06농림16" xfId="223" xr:uid="{00000000-0005-0000-0000-00007C000000}"/>
    <cellStyle name="AeE­ [0]_laroux_2_41-06농림16_2008. 16)ⅩⅥ. 공공행정 및 사법" xfId="224" xr:uid="{00000000-0005-0000-0000-00007D000000}"/>
    <cellStyle name="ÅëÈ­ [0]_laroux_2_41-06농림16_2008. 16)ⅩⅥ. 공공행정 및 사법" xfId="225" xr:uid="{00000000-0005-0000-0000-00007E000000}"/>
    <cellStyle name="AeE­ [0]_laroux_2_41-06농림16_2008. 6)Ⅵ. 농림수산업" xfId="226" xr:uid="{00000000-0005-0000-0000-00007F000000}"/>
    <cellStyle name="ÅëÈ­ [0]_laroux_2_41-06농림16_2008. 6)Ⅵ. 농림수산업" xfId="227" xr:uid="{00000000-0005-0000-0000-000080000000}"/>
    <cellStyle name="AeE­ [0]_laroux_2_41-06농림16_43-10주택" xfId="228" xr:uid="{00000000-0005-0000-0000-000081000000}"/>
    <cellStyle name="ÅëÈ­ [0]_laroux_2_41-06농림16_43-10주택" xfId="229" xr:uid="{00000000-0005-0000-0000-000082000000}"/>
    <cellStyle name="AeE­ [0]_laroux_2_41-06농림16_나주시_행정전산장비보유" xfId="230" xr:uid="{00000000-0005-0000-0000-000083000000}"/>
    <cellStyle name="ÅëÈ­ [0]_laroux_2_41-06농림16_나주시_행정전산장비보유" xfId="231" xr:uid="{00000000-0005-0000-0000-000084000000}"/>
    <cellStyle name="AeE­ [0]_laroux_2_41-06농림41" xfId="232" xr:uid="{00000000-0005-0000-0000-000085000000}"/>
    <cellStyle name="ÅëÈ­ [0]_laroux_2_41-06농림41" xfId="233" xr:uid="{00000000-0005-0000-0000-000086000000}"/>
    <cellStyle name="AeE­ [0]_laroux_2_43-10주택" xfId="234" xr:uid="{00000000-0005-0000-0000-000087000000}"/>
    <cellStyle name="ÅëÈ­ [0]_laroux_2_43-10주택" xfId="235" xr:uid="{00000000-0005-0000-0000-000088000000}"/>
    <cellStyle name="AeE­ [0]_laroux_2_나주시_행정전산장비보유" xfId="236" xr:uid="{00000000-0005-0000-0000-000089000000}"/>
    <cellStyle name="ÅëÈ­ [0]_laroux_2_나주시_행정전산장비보유" xfId="237" xr:uid="{00000000-0005-0000-0000-00008A000000}"/>
    <cellStyle name="AeE­ [0]_Sheet1" xfId="238" xr:uid="{00000000-0005-0000-0000-00008B000000}"/>
    <cellStyle name="ÅëÈ­ [0]_Sheet1" xfId="239" xr:uid="{00000000-0005-0000-0000-00008C000000}"/>
    <cellStyle name="AeE­ [0]_Sheet1_2008. 16)ⅩⅥ. 공공행정 및 사법" xfId="240" xr:uid="{00000000-0005-0000-0000-00008D000000}"/>
    <cellStyle name="ÅëÈ­ [0]_Sheet1_2008. 16)ⅩⅥ. 공공행정 및 사법" xfId="241" xr:uid="{00000000-0005-0000-0000-00008E000000}"/>
    <cellStyle name="AeE­ [0]_Sheet1_2008. 6)Ⅵ. 농림수산업" xfId="242" xr:uid="{00000000-0005-0000-0000-00008F000000}"/>
    <cellStyle name="ÅëÈ­ [0]_Sheet1_2008. 6)Ⅵ. 농림수산업" xfId="243" xr:uid="{00000000-0005-0000-0000-000090000000}"/>
    <cellStyle name="AeE­ [0]_Sheet1_43-10주택" xfId="244" xr:uid="{00000000-0005-0000-0000-000091000000}"/>
    <cellStyle name="ÅëÈ­ [0]_Sheet1_43-10주택" xfId="245" xr:uid="{00000000-0005-0000-0000-000092000000}"/>
    <cellStyle name="AeE­ [0]_Sheet1_나주시_행정전산장비보유" xfId="246" xr:uid="{00000000-0005-0000-0000-000093000000}"/>
    <cellStyle name="ÅëÈ­ [0]_Sheet1_나주시_행정전산장비보유" xfId="247" xr:uid="{00000000-0005-0000-0000-000094000000}"/>
    <cellStyle name="AeE­_±a¼uAe½A " xfId="45" xr:uid="{00000000-0005-0000-0000-000095000000}"/>
    <cellStyle name="ÅëÈ­_¼ÕÀÍ¿¹»ê" xfId="248" xr:uid="{00000000-0005-0000-0000-000096000000}"/>
    <cellStyle name="AeE­_¼OAI¿¹≫e" xfId="249" xr:uid="{00000000-0005-0000-0000-000097000000}"/>
    <cellStyle name="ÅëÈ­_ÀÎ°Çºñ,¿ÜÁÖºñ" xfId="250" xr:uid="{00000000-0005-0000-0000-000098000000}"/>
    <cellStyle name="AeE­_AI°Cºn,μμ±Þºn" xfId="251" xr:uid="{00000000-0005-0000-0000-000099000000}"/>
    <cellStyle name="ÅëÈ­_INQUIRY ¿µ¾÷ÃßÁø " xfId="46" xr:uid="{00000000-0005-0000-0000-00009A000000}"/>
    <cellStyle name="AeE­_INQUIRY ¿μ¾÷AßAø " xfId="2" xr:uid="{00000000-0005-0000-0000-00009B000000}"/>
    <cellStyle name="ÅëÈ­_laroux" xfId="252" xr:uid="{00000000-0005-0000-0000-00009C000000}"/>
    <cellStyle name="AeE­_laroux_1" xfId="253" xr:uid="{00000000-0005-0000-0000-00009D000000}"/>
    <cellStyle name="ÅëÈ­_laroux_1" xfId="254" xr:uid="{00000000-0005-0000-0000-00009E000000}"/>
    <cellStyle name="AeE­_laroux_1_2008. 16)ⅩⅥ. 공공행정 및 사법" xfId="255" xr:uid="{00000000-0005-0000-0000-00009F000000}"/>
    <cellStyle name="ÅëÈ­_laroux_1_2008. 16)ⅩⅥ. 공공행정 및 사법" xfId="256" xr:uid="{00000000-0005-0000-0000-0000A0000000}"/>
    <cellStyle name="AeE­_laroux_1_2008. 6)Ⅵ. 농림수산업" xfId="257" xr:uid="{00000000-0005-0000-0000-0000A1000000}"/>
    <cellStyle name="ÅëÈ­_laroux_1_2008. 6)Ⅵ. 농림수산업" xfId="258" xr:uid="{00000000-0005-0000-0000-0000A2000000}"/>
    <cellStyle name="AeE­_laroux_1_43-10주택" xfId="259" xr:uid="{00000000-0005-0000-0000-0000A3000000}"/>
    <cellStyle name="ÅëÈ­_laroux_1_43-10주택" xfId="260" xr:uid="{00000000-0005-0000-0000-0000A4000000}"/>
    <cellStyle name="AeE­_laroux_1_나주시_행정전산장비보유" xfId="261" xr:uid="{00000000-0005-0000-0000-0000A5000000}"/>
    <cellStyle name="ÅëÈ­_laroux_1_나주시_행정전산장비보유" xfId="262" xr:uid="{00000000-0005-0000-0000-0000A6000000}"/>
    <cellStyle name="AeE­_laroux_2" xfId="263" xr:uid="{00000000-0005-0000-0000-0000A7000000}"/>
    <cellStyle name="ÅëÈ­_laroux_2" xfId="264" xr:uid="{00000000-0005-0000-0000-0000A8000000}"/>
    <cellStyle name="AeE­_laroux_2_2008. 16)ⅩⅥ. 공공행정 및 사법" xfId="265" xr:uid="{00000000-0005-0000-0000-0000A9000000}"/>
    <cellStyle name="ÅëÈ­_laroux_2_2008. 16)ⅩⅥ. 공공행정 및 사법" xfId="266" xr:uid="{00000000-0005-0000-0000-0000AA000000}"/>
    <cellStyle name="AeE­_laroux_2_2008. 6)Ⅵ. 농림수산업" xfId="267" xr:uid="{00000000-0005-0000-0000-0000AB000000}"/>
    <cellStyle name="ÅëÈ­_laroux_2_2008. 6)Ⅵ. 농림수산업" xfId="268" xr:uid="{00000000-0005-0000-0000-0000AC000000}"/>
    <cellStyle name="AeE­_laroux_2_41-06농림16" xfId="269" xr:uid="{00000000-0005-0000-0000-0000AD000000}"/>
    <cellStyle name="ÅëÈ­_laroux_2_41-06농림16" xfId="270" xr:uid="{00000000-0005-0000-0000-0000AE000000}"/>
    <cellStyle name="AeE­_laroux_2_41-06농림16_2008. 16)ⅩⅥ. 공공행정 및 사법" xfId="271" xr:uid="{00000000-0005-0000-0000-0000AF000000}"/>
    <cellStyle name="ÅëÈ­_laroux_2_41-06농림16_2008. 16)ⅩⅥ. 공공행정 및 사법" xfId="272" xr:uid="{00000000-0005-0000-0000-0000B0000000}"/>
    <cellStyle name="AeE­_laroux_2_41-06농림16_2008. 6)Ⅵ. 농림수산업" xfId="273" xr:uid="{00000000-0005-0000-0000-0000B1000000}"/>
    <cellStyle name="ÅëÈ­_laroux_2_41-06농림16_2008. 6)Ⅵ. 농림수산업" xfId="274" xr:uid="{00000000-0005-0000-0000-0000B2000000}"/>
    <cellStyle name="AeE­_laroux_2_41-06농림16_43-10주택" xfId="275" xr:uid="{00000000-0005-0000-0000-0000B3000000}"/>
    <cellStyle name="ÅëÈ­_laroux_2_41-06농림16_43-10주택" xfId="276" xr:uid="{00000000-0005-0000-0000-0000B4000000}"/>
    <cellStyle name="AeE­_laroux_2_41-06농림16_나주시_행정전산장비보유" xfId="277" xr:uid="{00000000-0005-0000-0000-0000B5000000}"/>
    <cellStyle name="ÅëÈ­_laroux_2_41-06농림16_나주시_행정전산장비보유" xfId="278" xr:uid="{00000000-0005-0000-0000-0000B6000000}"/>
    <cellStyle name="AeE­_laroux_2_41-06농림41" xfId="279" xr:uid="{00000000-0005-0000-0000-0000B7000000}"/>
    <cellStyle name="ÅëÈ­_laroux_2_41-06농림41" xfId="280" xr:uid="{00000000-0005-0000-0000-0000B8000000}"/>
    <cellStyle name="AeE­_laroux_2_43-10주택" xfId="281" xr:uid="{00000000-0005-0000-0000-0000B9000000}"/>
    <cellStyle name="ÅëÈ­_laroux_2_43-10주택" xfId="282" xr:uid="{00000000-0005-0000-0000-0000BA000000}"/>
    <cellStyle name="AeE­_laroux_2_나주시_행정전산장비보유" xfId="283" xr:uid="{00000000-0005-0000-0000-0000BB000000}"/>
    <cellStyle name="ÅëÈ­_laroux_2_나주시_행정전산장비보유" xfId="284" xr:uid="{00000000-0005-0000-0000-0000BC000000}"/>
    <cellStyle name="AeE­_Sheet1" xfId="285" xr:uid="{00000000-0005-0000-0000-0000BD000000}"/>
    <cellStyle name="ÅëÈ­_Sheet1" xfId="286" xr:uid="{00000000-0005-0000-0000-0000BE000000}"/>
    <cellStyle name="AeE­_Sheet1_2008. 16)ⅩⅥ. 공공행정 및 사법" xfId="287" xr:uid="{00000000-0005-0000-0000-0000BF000000}"/>
    <cellStyle name="ÅëÈ­_Sheet1_2008. 16)ⅩⅥ. 공공행정 및 사법" xfId="288" xr:uid="{00000000-0005-0000-0000-0000C0000000}"/>
    <cellStyle name="AeE­_Sheet1_2008. 6)Ⅵ. 농림수산업" xfId="289" xr:uid="{00000000-0005-0000-0000-0000C1000000}"/>
    <cellStyle name="ÅëÈ­_Sheet1_2008. 6)Ⅵ. 농림수산업" xfId="290" xr:uid="{00000000-0005-0000-0000-0000C2000000}"/>
    <cellStyle name="AeE­_Sheet1_41-06농림16" xfId="291" xr:uid="{00000000-0005-0000-0000-0000C3000000}"/>
    <cellStyle name="ÅëÈ­_Sheet1_41-06농림16" xfId="292" xr:uid="{00000000-0005-0000-0000-0000C4000000}"/>
    <cellStyle name="AeE­_Sheet1_41-06농림16_2008. 16)ⅩⅥ. 공공행정 및 사법" xfId="293" xr:uid="{00000000-0005-0000-0000-0000C5000000}"/>
    <cellStyle name="ÅëÈ­_Sheet1_41-06농림16_2008. 16)ⅩⅥ. 공공행정 및 사법" xfId="294" xr:uid="{00000000-0005-0000-0000-0000C6000000}"/>
    <cellStyle name="AeE­_Sheet1_41-06농림16_2008. 6)Ⅵ. 농림수산업" xfId="295" xr:uid="{00000000-0005-0000-0000-0000C7000000}"/>
    <cellStyle name="ÅëÈ­_Sheet1_41-06농림16_2008. 6)Ⅵ. 농림수산업" xfId="296" xr:uid="{00000000-0005-0000-0000-0000C8000000}"/>
    <cellStyle name="AeE­_Sheet1_41-06농림16_43-10주택" xfId="297" xr:uid="{00000000-0005-0000-0000-0000C9000000}"/>
    <cellStyle name="ÅëÈ­_Sheet1_41-06농림16_43-10주택" xfId="298" xr:uid="{00000000-0005-0000-0000-0000CA000000}"/>
    <cellStyle name="AeE­_Sheet1_41-06농림16_나주시_행정전산장비보유" xfId="299" xr:uid="{00000000-0005-0000-0000-0000CB000000}"/>
    <cellStyle name="ÅëÈ­_Sheet1_41-06농림16_나주시_행정전산장비보유" xfId="300" xr:uid="{00000000-0005-0000-0000-0000CC000000}"/>
    <cellStyle name="AeE­_Sheet1_41-06농림41" xfId="301" xr:uid="{00000000-0005-0000-0000-0000CD000000}"/>
    <cellStyle name="ÅëÈ­_Sheet1_41-06농림41" xfId="302" xr:uid="{00000000-0005-0000-0000-0000CE000000}"/>
    <cellStyle name="AeE­_Sheet1_43-10주택" xfId="303" xr:uid="{00000000-0005-0000-0000-0000CF000000}"/>
    <cellStyle name="ÅëÈ­_Sheet1_43-10주택" xfId="304" xr:uid="{00000000-0005-0000-0000-0000D0000000}"/>
    <cellStyle name="AeE­_Sheet1_나주시_행정전산장비보유" xfId="305" xr:uid="{00000000-0005-0000-0000-0000D1000000}"/>
    <cellStyle name="ÅëÈ­_Sheet1_나주시_행정전산장비보유" xfId="306" xr:uid="{00000000-0005-0000-0000-0000D2000000}"/>
    <cellStyle name="AeE¡ⓒ [0]_INQUIRY ￠?￥i¨u¡AAⓒ￢Aⓒª " xfId="47" xr:uid="{00000000-0005-0000-0000-0000D3000000}"/>
    <cellStyle name="AeE¡ⓒ_INQUIRY ￠?￥i¨u¡AAⓒ￢Aⓒª " xfId="48" xr:uid="{00000000-0005-0000-0000-0000D4000000}"/>
    <cellStyle name="ALIGNMENT" xfId="49" xr:uid="{00000000-0005-0000-0000-0000D5000000}"/>
    <cellStyle name="AÞ¸¶ [0]_±a¼uAe½A " xfId="50" xr:uid="{00000000-0005-0000-0000-0000D6000000}"/>
    <cellStyle name="ÄÞ¸¶ [0]_¼ÕÀÍ¿¹»ê" xfId="307" xr:uid="{00000000-0005-0000-0000-0000D7000000}"/>
    <cellStyle name="AÞ¸¶ [0]_¼OAI¿¹≫e" xfId="308" xr:uid="{00000000-0005-0000-0000-0000D8000000}"/>
    <cellStyle name="ÄÞ¸¶ [0]_ÀÎ°Çºñ,¿ÜÁÖºñ" xfId="309" xr:uid="{00000000-0005-0000-0000-0000D9000000}"/>
    <cellStyle name="AÞ¸¶ [0]_AI°Cºn,μμ±Þºn" xfId="310" xr:uid="{00000000-0005-0000-0000-0000DA000000}"/>
    <cellStyle name="ÄÞ¸¶ [0]_INQUIRY ¿µ¾÷ÃßÁø " xfId="51" xr:uid="{00000000-0005-0000-0000-0000DB000000}"/>
    <cellStyle name="AÞ¸¶ [0]_INQUIRY ¿μ¾÷AßAø " xfId="3" xr:uid="{00000000-0005-0000-0000-0000DC000000}"/>
    <cellStyle name="ÄÞ¸¶ [0]_laroux" xfId="311" xr:uid="{00000000-0005-0000-0000-0000DD000000}"/>
    <cellStyle name="AÞ¸¶ [0]_laroux_1" xfId="312" xr:uid="{00000000-0005-0000-0000-0000DE000000}"/>
    <cellStyle name="ÄÞ¸¶ [0]_laroux_1" xfId="313" xr:uid="{00000000-0005-0000-0000-0000DF000000}"/>
    <cellStyle name="AÞ¸¶ [0]_Sheet1" xfId="314" xr:uid="{00000000-0005-0000-0000-0000E0000000}"/>
    <cellStyle name="ÄÞ¸¶ [0]_Sheet1" xfId="315" xr:uid="{00000000-0005-0000-0000-0000E1000000}"/>
    <cellStyle name="AÞ¸¶ [0]_Sheet1_2008. 16)ⅩⅥ. 공공행정 및 사법" xfId="316" xr:uid="{00000000-0005-0000-0000-0000E2000000}"/>
    <cellStyle name="ÄÞ¸¶ [0]_Sheet1_2008. 16)ⅩⅥ. 공공행정 및 사법" xfId="317" xr:uid="{00000000-0005-0000-0000-0000E3000000}"/>
    <cellStyle name="AÞ¸¶ [0]_Sheet1_2008. 6)Ⅵ. 농림수산업" xfId="318" xr:uid="{00000000-0005-0000-0000-0000E4000000}"/>
    <cellStyle name="ÄÞ¸¶ [0]_Sheet1_2008. 6)Ⅵ. 농림수산업" xfId="319" xr:uid="{00000000-0005-0000-0000-0000E5000000}"/>
    <cellStyle name="AÞ¸¶ [0]_Sheet1_43-10주택" xfId="320" xr:uid="{00000000-0005-0000-0000-0000E6000000}"/>
    <cellStyle name="ÄÞ¸¶ [0]_Sheet1_43-10주택" xfId="321" xr:uid="{00000000-0005-0000-0000-0000E7000000}"/>
    <cellStyle name="AÞ¸¶ [0]_Sheet1_나주시_행정전산장비보유" xfId="322" xr:uid="{00000000-0005-0000-0000-0000E8000000}"/>
    <cellStyle name="ÄÞ¸¶ [0]_Sheet1_나주시_행정전산장비보유" xfId="323" xr:uid="{00000000-0005-0000-0000-0000E9000000}"/>
    <cellStyle name="AÞ¸¶_±a¼uAe½A " xfId="52" xr:uid="{00000000-0005-0000-0000-0000EA000000}"/>
    <cellStyle name="ÄÞ¸¶_¼ÕÀÍ¿¹»ê" xfId="324" xr:uid="{00000000-0005-0000-0000-0000EB000000}"/>
    <cellStyle name="AÞ¸¶_¼OAI¿¹≫e" xfId="325" xr:uid="{00000000-0005-0000-0000-0000EC000000}"/>
    <cellStyle name="ÄÞ¸¶_ÀÎ°Çºñ,¿ÜÁÖºñ" xfId="326" xr:uid="{00000000-0005-0000-0000-0000ED000000}"/>
    <cellStyle name="AÞ¸¶_AI°Cºn,μμ±Þºn" xfId="327" xr:uid="{00000000-0005-0000-0000-0000EE000000}"/>
    <cellStyle name="ÄÞ¸¶_INQUIRY ¿µ¾÷ÃßÁø " xfId="53" xr:uid="{00000000-0005-0000-0000-0000EF000000}"/>
    <cellStyle name="AÞ¸¶_INQUIRY ¿μ¾÷AßAø " xfId="4" xr:uid="{00000000-0005-0000-0000-0000F0000000}"/>
    <cellStyle name="ÄÞ¸¶_laroux" xfId="328" xr:uid="{00000000-0005-0000-0000-0000F1000000}"/>
    <cellStyle name="AÞ¸¶_laroux_1" xfId="329" xr:uid="{00000000-0005-0000-0000-0000F2000000}"/>
    <cellStyle name="ÄÞ¸¶_laroux_1" xfId="330" xr:uid="{00000000-0005-0000-0000-0000F3000000}"/>
    <cellStyle name="AÞ¸¶_Sheet1" xfId="331" xr:uid="{00000000-0005-0000-0000-0000F4000000}"/>
    <cellStyle name="ÄÞ¸¶_Sheet1" xfId="332" xr:uid="{00000000-0005-0000-0000-0000F5000000}"/>
    <cellStyle name="AÞ¸¶_Sheet1_2008. 16)ⅩⅥ. 공공행정 및 사법" xfId="333" xr:uid="{00000000-0005-0000-0000-0000F6000000}"/>
    <cellStyle name="ÄÞ¸¶_Sheet1_2008. 16)ⅩⅥ. 공공행정 및 사법" xfId="334" xr:uid="{00000000-0005-0000-0000-0000F7000000}"/>
    <cellStyle name="AÞ¸¶_Sheet1_2008. 6)Ⅵ. 농림수산업" xfId="335" xr:uid="{00000000-0005-0000-0000-0000F8000000}"/>
    <cellStyle name="ÄÞ¸¶_Sheet1_2008. 6)Ⅵ. 농림수산업" xfId="336" xr:uid="{00000000-0005-0000-0000-0000F9000000}"/>
    <cellStyle name="AÞ¸¶_Sheet1_41-06농림16" xfId="337" xr:uid="{00000000-0005-0000-0000-0000FA000000}"/>
    <cellStyle name="ÄÞ¸¶_Sheet1_41-06농림16" xfId="338" xr:uid="{00000000-0005-0000-0000-0000FB000000}"/>
    <cellStyle name="AÞ¸¶_Sheet1_41-06농림16_2008. 16)ⅩⅥ. 공공행정 및 사법" xfId="339" xr:uid="{00000000-0005-0000-0000-0000FC000000}"/>
    <cellStyle name="ÄÞ¸¶_Sheet1_41-06농림16_2008. 16)ⅩⅥ. 공공행정 및 사법" xfId="340" xr:uid="{00000000-0005-0000-0000-0000FD000000}"/>
    <cellStyle name="AÞ¸¶_Sheet1_41-06농림16_2008. 6)Ⅵ. 농림수산업" xfId="341" xr:uid="{00000000-0005-0000-0000-0000FE000000}"/>
    <cellStyle name="ÄÞ¸¶_Sheet1_41-06농림16_2008. 6)Ⅵ. 농림수산업" xfId="342" xr:uid="{00000000-0005-0000-0000-0000FF000000}"/>
    <cellStyle name="AÞ¸¶_Sheet1_41-06농림16_43-10주택" xfId="343" xr:uid="{00000000-0005-0000-0000-000000010000}"/>
    <cellStyle name="ÄÞ¸¶_Sheet1_41-06농림16_43-10주택" xfId="344" xr:uid="{00000000-0005-0000-0000-000001010000}"/>
    <cellStyle name="AÞ¸¶_Sheet1_41-06농림16_나주시_행정전산장비보유" xfId="345" xr:uid="{00000000-0005-0000-0000-000002010000}"/>
    <cellStyle name="ÄÞ¸¶_Sheet1_41-06농림16_나주시_행정전산장비보유" xfId="346" xr:uid="{00000000-0005-0000-0000-000003010000}"/>
    <cellStyle name="AÞ¸¶_Sheet1_41-06농림41" xfId="347" xr:uid="{00000000-0005-0000-0000-000004010000}"/>
    <cellStyle name="ÄÞ¸¶_Sheet1_41-06농림41" xfId="348" xr:uid="{00000000-0005-0000-0000-000005010000}"/>
    <cellStyle name="AÞ¸¶_Sheet1_43-10주택" xfId="349" xr:uid="{00000000-0005-0000-0000-000006010000}"/>
    <cellStyle name="ÄÞ¸¶_Sheet1_43-10주택" xfId="350" xr:uid="{00000000-0005-0000-0000-000007010000}"/>
    <cellStyle name="AÞ¸¶_Sheet1_나주시_행정전산장비보유" xfId="351" xr:uid="{00000000-0005-0000-0000-000008010000}"/>
    <cellStyle name="ÄÞ¸¶_Sheet1_나주시_행정전산장비보유" xfId="352" xr:uid="{00000000-0005-0000-0000-000009010000}"/>
    <cellStyle name="Bad" xfId="353" xr:uid="{00000000-0005-0000-0000-00000A010000}"/>
    <cellStyle name="C_TITLE" xfId="54" xr:uid="{00000000-0005-0000-0000-00000B010000}"/>
    <cellStyle name="C¡IA¨ª_¡ic¨u¡A¨￢I¨￢¡Æ AN¡Æe " xfId="55" xr:uid="{00000000-0005-0000-0000-00000C010000}"/>
    <cellStyle name="C￥AØ_¸AAa.¼OAI " xfId="354" xr:uid="{00000000-0005-0000-0000-00000D010000}"/>
    <cellStyle name="Ç¥ÁØ_»ç¾÷ºÎº° ÃÑ°è " xfId="56" xr:uid="{00000000-0005-0000-0000-00000E010000}"/>
    <cellStyle name="C￥AØ_≫c¾÷ºIº° AN°e " xfId="57" xr:uid="{00000000-0005-0000-0000-00000F010000}"/>
    <cellStyle name="Ç¥ÁØ_¼ÕÀÍ¿¹»ê" xfId="355" xr:uid="{00000000-0005-0000-0000-000010010000}"/>
    <cellStyle name="C￥AØ_¼OAI¿¹≫e" xfId="356" xr:uid="{00000000-0005-0000-0000-000011010000}"/>
    <cellStyle name="Ç¥ÁØ_5-1±¤°í " xfId="58" xr:uid="{00000000-0005-0000-0000-000012010000}"/>
    <cellStyle name="C￥AØ_Æi¼º¸RCA " xfId="59" xr:uid="{00000000-0005-0000-0000-000013010000}"/>
    <cellStyle name="Ç¥ÁØ_ÀÎ°Çºñ,¿ÜÁÖºñ" xfId="357" xr:uid="{00000000-0005-0000-0000-000014010000}"/>
    <cellStyle name="C￥AØ_AI°Cºn,μμ±Þºn" xfId="358" xr:uid="{00000000-0005-0000-0000-000015010000}"/>
    <cellStyle name="Ç¥ÁØ_laroux" xfId="359" xr:uid="{00000000-0005-0000-0000-000016010000}"/>
    <cellStyle name="C￥AØ_laroux_1" xfId="360" xr:uid="{00000000-0005-0000-0000-000017010000}"/>
    <cellStyle name="Ç¥ÁØ_laroux_1" xfId="361" xr:uid="{00000000-0005-0000-0000-000018010000}"/>
    <cellStyle name="C￥AØ_laroux_1_Sheet1" xfId="362" xr:uid="{00000000-0005-0000-0000-000019010000}"/>
    <cellStyle name="Ç¥ÁØ_laroux_1_Sheet1" xfId="363" xr:uid="{00000000-0005-0000-0000-00001A010000}"/>
    <cellStyle name="C￥AØ_laroux_2" xfId="364" xr:uid="{00000000-0005-0000-0000-00001B010000}"/>
    <cellStyle name="Ç¥ÁØ_laroux_2" xfId="365" xr:uid="{00000000-0005-0000-0000-00001C010000}"/>
    <cellStyle name="C￥AØ_laroux_2_Sheet1" xfId="366" xr:uid="{00000000-0005-0000-0000-00001D010000}"/>
    <cellStyle name="Ç¥ÁØ_laroux_2_Sheet1" xfId="367" xr:uid="{00000000-0005-0000-0000-00001E010000}"/>
    <cellStyle name="C￥AØ_laroux_3" xfId="368" xr:uid="{00000000-0005-0000-0000-00001F010000}"/>
    <cellStyle name="Ç¥ÁØ_laroux_3" xfId="369" xr:uid="{00000000-0005-0000-0000-000020010000}"/>
    <cellStyle name="C￥AØ_laroux_4" xfId="370" xr:uid="{00000000-0005-0000-0000-000021010000}"/>
    <cellStyle name="Ç¥ÁØ_laroux_4" xfId="371" xr:uid="{00000000-0005-0000-0000-000022010000}"/>
    <cellStyle name="C￥AØ_laroux_Sheet1" xfId="372" xr:uid="{00000000-0005-0000-0000-000023010000}"/>
    <cellStyle name="Ç¥ÁØ_laroux_Sheet1" xfId="373" xr:uid="{00000000-0005-0000-0000-000024010000}"/>
    <cellStyle name="C￥AØ_page 2 " xfId="60" xr:uid="{00000000-0005-0000-0000-000025010000}"/>
    <cellStyle name="Ç¥ÁØ_page 2 " xfId="61" xr:uid="{00000000-0005-0000-0000-000026010000}"/>
    <cellStyle name="C￥AØ_page 2 _중앙연구소+용역인원사번_03.02.21" xfId="62" xr:uid="{00000000-0005-0000-0000-000027010000}"/>
    <cellStyle name="Ç¥ÁØ_page 2 _중앙연구소+용역인원사번_03.02.21" xfId="63" xr:uid="{00000000-0005-0000-0000-000028010000}"/>
    <cellStyle name="C￥AØ_PERSONAL" xfId="64" xr:uid="{00000000-0005-0000-0000-000029010000}"/>
    <cellStyle name="Ç¥ÁØ_Sheet1" xfId="374" xr:uid="{00000000-0005-0000-0000-00002A010000}"/>
    <cellStyle name="Calc Currency (0)" xfId="65" xr:uid="{00000000-0005-0000-0000-00002B010000}"/>
    <cellStyle name="Calculation" xfId="375" xr:uid="{00000000-0005-0000-0000-00002C010000}"/>
    <cellStyle name="category" xfId="66" xr:uid="{00000000-0005-0000-0000-00002D010000}"/>
    <cellStyle name="Check Cell" xfId="376" xr:uid="{00000000-0005-0000-0000-00002E010000}"/>
    <cellStyle name="Comma [0]_ SG&amp;A Bridge " xfId="5" xr:uid="{00000000-0005-0000-0000-00002F010000}"/>
    <cellStyle name="comma zerodec" xfId="377" xr:uid="{00000000-0005-0000-0000-000030010000}"/>
    <cellStyle name="Comma_ SG&amp;A Bridge " xfId="6" xr:uid="{00000000-0005-0000-0000-000031010000}"/>
    <cellStyle name="Comma0" xfId="67" xr:uid="{00000000-0005-0000-0000-000032010000}"/>
    <cellStyle name="Curren?_x0012_퐀_x0017_?" xfId="68" xr:uid="{00000000-0005-0000-0000-000033010000}"/>
    <cellStyle name="Currency [0]_ SG&amp;A Bridge " xfId="7" xr:uid="{00000000-0005-0000-0000-000034010000}"/>
    <cellStyle name="Currency_ SG&amp;A Bridge " xfId="8" xr:uid="{00000000-0005-0000-0000-000035010000}"/>
    <cellStyle name="Currency0" xfId="69" xr:uid="{00000000-0005-0000-0000-000036010000}"/>
    <cellStyle name="Currency1" xfId="70" xr:uid="{00000000-0005-0000-0000-000037010000}"/>
    <cellStyle name="Currency1 2" xfId="614" xr:uid="{00000000-0005-0000-0000-000038010000}"/>
    <cellStyle name="Date" xfId="71" xr:uid="{00000000-0005-0000-0000-000039010000}"/>
    <cellStyle name="Date 2" xfId="615" xr:uid="{00000000-0005-0000-0000-00003A010000}"/>
    <cellStyle name="Dezimal [0]_laroux" xfId="378" xr:uid="{00000000-0005-0000-0000-00003B010000}"/>
    <cellStyle name="Dezimal_laroux" xfId="379" xr:uid="{00000000-0005-0000-0000-00003C010000}"/>
    <cellStyle name="Dollar (zero dec)" xfId="380" xr:uid="{00000000-0005-0000-0000-00003D010000}"/>
    <cellStyle name="Euro" xfId="72" xr:uid="{00000000-0005-0000-0000-00003E010000}"/>
    <cellStyle name="Explanatory Text" xfId="381" xr:uid="{00000000-0005-0000-0000-00003F010000}"/>
    <cellStyle name="Fixed" xfId="73" xr:uid="{00000000-0005-0000-0000-000040010000}"/>
    <cellStyle name="Fixed 2" xfId="616" xr:uid="{00000000-0005-0000-0000-000041010000}"/>
    <cellStyle name="Good" xfId="382" xr:uid="{00000000-0005-0000-0000-000042010000}"/>
    <cellStyle name="Grey" xfId="74" xr:uid="{00000000-0005-0000-0000-000043010000}"/>
    <cellStyle name="Grey 2" xfId="383" xr:uid="{00000000-0005-0000-0000-000044010000}"/>
    <cellStyle name="HEADER" xfId="75" xr:uid="{00000000-0005-0000-0000-000045010000}"/>
    <cellStyle name="Header1" xfId="9" xr:uid="{00000000-0005-0000-0000-000046010000}"/>
    <cellStyle name="Header1 2" xfId="617" xr:uid="{00000000-0005-0000-0000-000047010000}"/>
    <cellStyle name="Header2" xfId="10" xr:uid="{00000000-0005-0000-0000-000048010000}"/>
    <cellStyle name="Header2 2" xfId="618" xr:uid="{00000000-0005-0000-0000-000049010000}"/>
    <cellStyle name="Heading 1" xfId="76" xr:uid="{00000000-0005-0000-0000-00004A010000}"/>
    <cellStyle name="Heading 1 2" xfId="384" xr:uid="{00000000-0005-0000-0000-00004B010000}"/>
    <cellStyle name="Heading 2" xfId="77" xr:uid="{00000000-0005-0000-0000-00004C010000}"/>
    <cellStyle name="Heading 2 2" xfId="385" xr:uid="{00000000-0005-0000-0000-00004D010000}"/>
    <cellStyle name="Heading 3" xfId="386" xr:uid="{00000000-0005-0000-0000-00004E010000}"/>
    <cellStyle name="Heading 4" xfId="387" xr:uid="{00000000-0005-0000-0000-00004F010000}"/>
    <cellStyle name="HEADING1" xfId="78" xr:uid="{00000000-0005-0000-0000-000050010000}"/>
    <cellStyle name="HEADING1 2" xfId="619" xr:uid="{00000000-0005-0000-0000-000051010000}"/>
    <cellStyle name="HEADING2" xfId="79" xr:uid="{00000000-0005-0000-0000-000052010000}"/>
    <cellStyle name="HEADING2 2" xfId="620" xr:uid="{00000000-0005-0000-0000-000053010000}"/>
    <cellStyle name="Hyperlink" xfId="388" xr:uid="{00000000-0005-0000-0000-000054010000}"/>
    <cellStyle name="Input" xfId="389" xr:uid="{00000000-0005-0000-0000-000055010000}"/>
    <cellStyle name="Input [yellow]" xfId="80" xr:uid="{00000000-0005-0000-0000-000056010000}"/>
    <cellStyle name="Input [yellow] 2" xfId="390" xr:uid="{00000000-0005-0000-0000-000057010000}"/>
    <cellStyle name="Linked Cell" xfId="391" xr:uid="{00000000-0005-0000-0000-000058010000}"/>
    <cellStyle name="Millares [0]_2AV_M_M " xfId="392" xr:uid="{00000000-0005-0000-0000-000059010000}"/>
    <cellStyle name="Milliers [0]_Arabian Spec" xfId="393" xr:uid="{00000000-0005-0000-0000-00005A010000}"/>
    <cellStyle name="Milliers_Arabian Spec" xfId="394" xr:uid="{00000000-0005-0000-0000-00005B010000}"/>
    <cellStyle name="Model" xfId="81" xr:uid="{00000000-0005-0000-0000-00005C010000}"/>
    <cellStyle name="Mon?aire [0]_Arabian Spec" xfId="395" xr:uid="{00000000-0005-0000-0000-00005D010000}"/>
    <cellStyle name="Mon?aire_Arabian Spec" xfId="396" xr:uid="{00000000-0005-0000-0000-00005E010000}"/>
    <cellStyle name="Moneda [0]_2AV_M_M " xfId="397" xr:uid="{00000000-0005-0000-0000-00005F010000}"/>
    <cellStyle name="Moneda_2AV_M_M " xfId="398" xr:uid="{00000000-0005-0000-0000-000060010000}"/>
    <cellStyle name="Neutral" xfId="399" xr:uid="{00000000-0005-0000-0000-000061010000}"/>
    <cellStyle name="Normal - Style1" xfId="82" xr:uid="{00000000-0005-0000-0000-000062010000}"/>
    <cellStyle name="Normal - Style1 2" xfId="400" xr:uid="{00000000-0005-0000-0000-000063010000}"/>
    <cellStyle name="Normal_ SG&amp;A Bridge " xfId="11" xr:uid="{00000000-0005-0000-0000-000064010000}"/>
    <cellStyle name="Note" xfId="401" xr:uid="{00000000-0005-0000-0000-000065010000}"/>
    <cellStyle name="NUM_" xfId="83" xr:uid="{00000000-0005-0000-0000-000066010000}"/>
    <cellStyle name="Œ…?æ맖?e [0.00]_laroux" xfId="84" xr:uid="{00000000-0005-0000-0000-000067010000}"/>
    <cellStyle name="Œ…?æ맖?e_laroux" xfId="85" xr:uid="{00000000-0005-0000-0000-000068010000}"/>
    <cellStyle name="Output" xfId="402" xr:uid="{00000000-0005-0000-0000-000069010000}"/>
    <cellStyle name="Percent [2]" xfId="86" xr:uid="{00000000-0005-0000-0000-00006A010000}"/>
    <cellStyle name="Percent [2] 2" xfId="621" xr:uid="{00000000-0005-0000-0000-00006B010000}"/>
    <cellStyle name="R_TITLE" xfId="87" xr:uid="{00000000-0005-0000-0000-00006C010000}"/>
    <cellStyle name="Standard_laroux" xfId="403" xr:uid="{00000000-0005-0000-0000-00006D010000}"/>
    <cellStyle name="subhead" xfId="88" xr:uid="{00000000-0005-0000-0000-00006E010000}"/>
    <cellStyle name="Title" xfId="404" xr:uid="{00000000-0005-0000-0000-00006F010000}"/>
    <cellStyle name="Total" xfId="89" xr:uid="{00000000-0005-0000-0000-000070010000}"/>
    <cellStyle name="Total 2" xfId="405" xr:uid="{00000000-0005-0000-0000-000071010000}"/>
    <cellStyle name="UM" xfId="406" xr:uid="{00000000-0005-0000-0000-000072010000}"/>
    <cellStyle name="W?rung [0]_laroux" xfId="407" xr:uid="{00000000-0005-0000-0000-000073010000}"/>
    <cellStyle name="W?rung_laroux" xfId="408" xr:uid="{00000000-0005-0000-0000-000074010000}"/>
    <cellStyle name="Warning Text" xfId="409" xr:uid="{00000000-0005-0000-0000-000075010000}"/>
    <cellStyle name="강조색1 2" xfId="410" xr:uid="{00000000-0005-0000-0000-000076010000}"/>
    <cellStyle name="강조색1 2 2" xfId="411" xr:uid="{00000000-0005-0000-0000-000077010000}"/>
    <cellStyle name="강조색1 3" xfId="412" xr:uid="{00000000-0005-0000-0000-000078010000}"/>
    <cellStyle name="강조색2 2" xfId="413" xr:uid="{00000000-0005-0000-0000-000079010000}"/>
    <cellStyle name="강조색2 2 2" xfId="414" xr:uid="{00000000-0005-0000-0000-00007A010000}"/>
    <cellStyle name="강조색2 3" xfId="415" xr:uid="{00000000-0005-0000-0000-00007B010000}"/>
    <cellStyle name="강조색3 2" xfId="416" xr:uid="{00000000-0005-0000-0000-00007C010000}"/>
    <cellStyle name="강조색3 2 2" xfId="417" xr:uid="{00000000-0005-0000-0000-00007D010000}"/>
    <cellStyle name="강조색3 3" xfId="418" xr:uid="{00000000-0005-0000-0000-00007E010000}"/>
    <cellStyle name="강조색4 2" xfId="419" xr:uid="{00000000-0005-0000-0000-00007F010000}"/>
    <cellStyle name="강조색4 2 2" xfId="420" xr:uid="{00000000-0005-0000-0000-000080010000}"/>
    <cellStyle name="강조색4 3" xfId="421" xr:uid="{00000000-0005-0000-0000-000081010000}"/>
    <cellStyle name="강조색5 2" xfId="422" xr:uid="{00000000-0005-0000-0000-000082010000}"/>
    <cellStyle name="강조색5 2 2" xfId="423" xr:uid="{00000000-0005-0000-0000-000083010000}"/>
    <cellStyle name="강조색5 3" xfId="424" xr:uid="{00000000-0005-0000-0000-000084010000}"/>
    <cellStyle name="강조색6 2" xfId="425" xr:uid="{00000000-0005-0000-0000-000085010000}"/>
    <cellStyle name="강조색6 2 2" xfId="426" xr:uid="{00000000-0005-0000-0000-000086010000}"/>
    <cellStyle name="강조색6 3" xfId="427" xr:uid="{00000000-0005-0000-0000-000087010000}"/>
    <cellStyle name="경고문 2" xfId="428" xr:uid="{00000000-0005-0000-0000-000088010000}"/>
    <cellStyle name="경고문 2 2" xfId="429" xr:uid="{00000000-0005-0000-0000-000089010000}"/>
    <cellStyle name="경고문 3" xfId="430" xr:uid="{00000000-0005-0000-0000-00008A010000}"/>
    <cellStyle name="계산 2" xfId="431" xr:uid="{00000000-0005-0000-0000-00008B010000}"/>
    <cellStyle name="계산 2 2" xfId="432" xr:uid="{00000000-0005-0000-0000-00008C010000}"/>
    <cellStyle name="계산 3" xfId="433" xr:uid="{00000000-0005-0000-0000-00008D010000}"/>
    <cellStyle name="고정소숫점" xfId="434" xr:uid="{00000000-0005-0000-0000-00008E010000}"/>
    <cellStyle name="고정출력1" xfId="435" xr:uid="{00000000-0005-0000-0000-00008F010000}"/>
    <cellStyle name="고정출력2" xfId="436" xr:uid="{00000000-0005-0000-0000-000090010000}"/>
    <cellStyle name="과정별배정" xfId="12" xr:uid="{00000000-0005-0000-0000-000091010000}"/>
    <cellStyle name="咬訌裝?INCOM1" xfId="13" xr:uid="{00000000-0005-0000-0000-000092010000}"/>
    <cellStyle name="咬訌裝?INCOM10" xfId="14" xr:uid="{00000000-0005-0000-0000-000093010000}"/>
    <cellStyle name="咬訌裝?INCOM2" xfId="15" xr:uid="{00000000-0005-0000-0000-000094010000}"/>
    <cellStyle name="咬訌裝?INCOM3" xfId="16" xr:uid="{00000000-0005-0000-0000-000095010000}"/>
    <cellStyle name="咬訌裝?INCOM4" xfId="17" xr:uid="{00000000-0005-0000-0000-000096010000}"/>
    <cellStyle name="咬訌裝?INCOM5" xfId="18" xr:uid="{00000000-0005-0000-0000-000097010000}"/>
    <cellStyle name="咬訌裝?INCOM6" xfId="19" xr:uid="{00000000-0005-0000-0000-000098010000}"/>
    <cellStyle name="咬訌裝?INCOM7" xfId="20" xr:uid="{00000000-0005-0000-0000-000099010000}"/>
    <cellStyle name="咬訌裝?INCOM8" xfId="21" xr:uid="{00000000-0005-0000-0000-00009A010000}"/>
    <cellStyle name="咬訌裝?INCOM9" xfId="22" xr:uid="{00000000-0005-0000-0000-00009B010000}"/>
    <cellStyle name="咬訌裝?PRIB11" xfId="23" xr:uid="{00000000-0005-0000-0000-00009C010000}"/>
    <cellStyle name="기본" xfId="437" xr:uid="{00000000-0005-0000-0000-00009D010000}"/>
    <cellStyle name="나쁨 2" xfId="438" xr:uid="{00000000-0005-0000-0000-00009E010000}"/>
    <cellStyle name="나쁨 2 2" xfId="439" xr:uid="{00000000-0005-0000-0000-00009F010000}"/>
    <cellStyle name="나쁨 3" xfId="440" xr:uid="{00000000-0005-0000-0000-0000A0010000}"/>
    <cellStyle name="날짜" xfId="441" xr:uid="{00000000-0005-0000-0000-0000A1010000}"/>
    <cellStyle name="달러" xfId="442" xr:uid="{00000000-0005-0000-0000-0000A2010000}"/>
    <cellStyle name="뒤에 오는 하이퍼링크_03(1).인구" xfId="90" xr:uid="{00000000-0005-0000-0000-0000A3010000}"/>
    <cellStyle name="똿뗦먛귟 [0.00]_PRODUCT DETAIL Q1" xfId="91" xr:uid="{00000000-0005-0000-0000-0000A4010000}"/>
    <cellStyle name="똿뗦먛귟_PRODUCT DETAIL Q1" xfId="92" xr:uid="{00000000-0005-0000-0000-0000A5010000}"/>
    <cellStyle name="메모 2" xfId="443" xr:uid="{00000000-0005-0000-0000-0000A6010000}"/>
    <cellStyle name="메모 2 2" xfId="444" xr:uid="{00000000-0005-0000-0000-0000A7010000}"/>
    <cellStyle name="메모 3" xfId="445" xr:uid="{00000000-0005-0000-0000-0000A8010000}"/>
    <cellStyle name="메모 4" xfId="446" xr:uid="{00000000-0005-0000-0000-0000A9010000}"/>
    <cellStyle name="믅됞 [0.00]_PRODUCT DETAIL Q1" xfId="93" xr:uid="{00000000-0005-0000-0000-0000AA010000}"/>
    <cellStyle name="믅됞_PRODUCT DETAIL Q1" xfId="94" xr:uid="{00000000-0005-0000-0000-0000AB010000}"/>
    <cellStyle name="바탕글" xfId="447" xr:uid="{00000000-0005-0000-0000-0000AC010000}"/>
    <cellStyle name="백분율 2" xfId="95" xr:uid="{00000000-0005-0000-0000-0000AD010000}"/>
    <cellStyle name="백분율 2 2" xfId="610" xr:uid="{00000000-0005-0000-0000-0000AE010000}"/>
    <cellStyle name="보통 2" xfId="448" xr:uid="{00000000-0005-0000-0000-0000AF010000}"/>
    <cellStyle name="보통 2 2" xfId="449" xr:uid="{00000000-0005-0000-0000-0000B0010000}"/>
    <cellStyle name="보통 3" xfId="450" xr:uid="{00000000-0005-0000-0000-0000B1010000}"/>
    <cellStyle name="본문" xfId="451" xr:uid="{00000000-0005-0000-0000-0000B2010000}"/>
    <cellStyle name="부제목" xfId="452" xr:uid="{00000000-0005-0000-0000-0000B3010000}"/>
    <cellStyle name="뷭?_BOOKSHIP" xfId="24" xr:uid="{00000000-0005-0000-0000-0000B4010000}"/>
    <cellStyle name="설명 텍스트 2" xfId="453" xr:uid="{00000000-0005-0000-0000-0000B5010000}"/>
    <cellStyle name="설명 텍스트 2 2" xfId="454" xr:uid="{00000000-0005-0000-0000-0000B6010000}"/>
    <cellStyle name="설명 텍스트 3" xfId="455" xr:uid="{00000000-0005-0000-0000-0000B7010000}"/>
    <cellStyle name="셀 확인 2" xfId="456" xr:uid="{00000000-0005-0000-0000-0000B8010000}"/>
    <cellStyle name="셀 확인 2 2" xfId="457" xr:uid="{00000000-0005-0000-0000-0000B9010000}"/>
    <cellStyle name="셀 확인 3" xfId="458" xr:uid="{00000000-0005-0000-0000-0000BA010000}"/>
    <cellStyle name="숫자(R)" xfId="459" xr:uid="{00000000-0005-0000-0000-0000BB010000}"/>
    <cellStyle name="쉼표 [0]" xfId="650" builtinId="6"/>
    <cellStyle name="쉼표 [0] 10" xfId="460" xr:uid="{00000000-0005-0000-0000-0000BD010000}"/>
    <cellStyle name="쉼표 [0] 10 2" xfId="630" xr:uid="{00000000-0005-0000-0000-0000BE010000}"/>
    <cellStyle name="쉼표 [0] 10 2 2" xfId="684" xr:uid="{00000000-0005-0000-0000-0000BF010000}"/>
    <cellStyle name="쉼표 [0] 10 2 3" xfId="736" xr:uid="{00000000-0005-0000-0000-0000C0010000}"/>
    <cellStyle name="쉼표 [0] 10 2 4" xfId="788" xr:uid="{00000000-0005-0000-0000-0000C1010000}"/>
    <cellStyle name="쉼표 [0] 10 3" xfId="659" xr:uid="{00000000-0005-0000-0000-0000C2010000}"/>
    <cellStyle name="쉼표 [0] 10 4" xfId="711" xr:uid="{00000000-0005-0000-0000-0000C3010000}"/>
    <cellStyle name="쉼표 [0] 10 5" xfId="763" xr:uid="{00000000-0005-0000-0000-0000C4010000}"/>
    <cellStyle name="쉼표 [0] 11" xfId="612" xr:uid="{00000000-0005-0000-0000-0000C5010000}"/>
    <cellStyle name="쉼표 [0] 12" xfId="653" xr:uid="{00000000-0005-0000-0000-0000C6010000}"/>
    <cellStyle name="쉼표 [0] 12 2" xfId="705" xr:uid="{00000000-0005-0000-0000-0000C7010000}"/>
    <cellStyle name="쉼표 [0] 12 3" xfId="757" xr:uid="{00000000-0005-0000-0000-0000C8010000}"/>
    <cellStyle name="쉼표 [0] 12 4" xfId="809" xr:uid="{00000000-0005-0000-0000-0000C9010000}"/>
    <cellStyle name="쉼표 [0] 13" xfId="704" xr:uid="{00000000-0005-0000-0000-0000CA010000}"/>
    <cellStyle name="쉼표 [0] 14" xfId="756" xr:uid="{00000000-0005-0000-0000-0000CB010000}"/>
    <cellStyle name="쉼표 [0] 15" xfId="808" xr:uid="{00000000-0005-0000-0000-0000CC010000}"/>
    <cellStyle name="쉼표 [0] 2" xfId="25" xr:uid="{00000000-0005-0000-0000-0000CD010000}"/>
    <cellStyle name="쉼표 [0] 2 15" xfId="815" xr:uid="{00000000-0005-0000-0000-0000CE010000}"/>
    <cellStyle name="쉼표 [0] 2 2" xfId="461" xr:uid="{00000000-0005-0000-0000-0000CF010000}"/>
    <cellStyle name="쉼표 [0] 2 2 2" xfId="631" xr:uid="{00000000-0005-0000-0000-0000D0010000}"/>
    <cellStyle name="쉼표 [0] 2 2 2 2" xfId="685" xr:uid="{00000000-0005-0000-0000-0000D1010000}"/>
    <cellStyle name="쉼표 [0] 2 2 2 3" xfId="737" xr:uid="{00000000-0005-0000-0000-0000D2010000}"/>
    <cellStyle name="쉼표 [0] 2 2 2 4" xfId="789" xr:uid="{00000000-0005-0000-0000-0000D3010000}"/>
    <cellStyle name="쉼표 [0] 2 2 3" xfId="660" xr:uid="{00000000-0005-0000-0000-0000D4010000}"/>
    <cellStyle name="쉼표 [0] 2 2 4" xfId="712" xr:uid="{00000000-0005-0000-0000-0000D5010000}"/>
    <cellStyle name="쉼표 [0] 2 2 5" xfId="764" xr:uid="{00000000-0005-0000-0000-0000D6010000}"/>
    <cellStyle name="쉼표 [0] 2 3" xfId="462" xr:uid="{00000000-0005-0000-0000-0000D7010000}"/>
    <cellStyle name="쉼표 [0] 2 4" xfId="819" xr:uid="{84FFE832-E950-41E2-A390-66EE71492543}"/>
    <cellStyle name="쉼표 [0] 28" xfId="463" xr:uid="{00000000-0005-0000-0000-0000D8010000}"/>
    <cellStyle name="쉼표 [0] 28 2" xfId="464" xr:uid="{00000000-0005-0000-0000-0000D9010000}"/>
    <cellStyle name="쉼표 [0] 28 2 2" xfId="633" xr:uid="{00000000-0005-0000-0000-0000DA010000}"/>
    <cellStyle name="쉼표 [0] 28 2 2 2" xfId="687" xr:uid="{00000000-0005-0000-0000-0000DB010000}"/>
    <cellStyle name="쉼표 [0] 28 2 2 3" xfId="739" xr:uid="{00000000-0005-0000-0000-0000DC010000}"/>
    <cellStyle name="쉼표 [0] 28 2 2 4" xfId="791" xr:uid="{00000000-0005-0000-0000-0000DD010000}"/>
    <cellStyle name="쉼표 [0] 28 2 3" xfId="662" xr:uid="{00000000-0005-0000-0000-0000DE010000}"/>
    <cellStyle name="쉼표 [0] 28 2 4" xfId="714" xr:uid="{00000000-0005-0000-0000-0000DF010000}"/>
    <cellStyle name="쉼표 [0] 28 2 5" xfId="766" xr:uid="{00000000-0005-0000-0000-0000E0010000}"/>
    <cellStyle name="쉼표 [0] 28 3" xfId="632" xr:uid="{00000000-0005-0000-0000-0000E1010000}"/>
    <cellStyle name="쉼표 [0] 28 3 2" xfId="686" xr:uid="{00000000-0005-0000-0000-0000E2010000}"/>
    <cellStyle name="쉼표 [0] 28 3 3" xfId="738" xr:uid="{00000000-0005-0000-0000-0000E3010000}"/>
    <cellStyle name="쉼표 [0] 28 3 4" xfId="790" xr:uid="{00000000-0005-0000-0000-0000E4010000}"/>
    <cellStyle name="쉼표 [0] 28 4" xfId="661" xr:uid="{00000000-0005-0000-0000-0000E5010000}"/>
    <cellStyle name="쉼표 [0] 28 5" xfId="713" xr:uid="{00000000-0005-0000-0000-0000E6010000}"/>
    <cellStyle name="쉼표 [0] 28 6" xfId="765" xr:uid="{00000000-0005-0000-0000-0000E7010000}"/>
    <cellStyle name="쉼표 [0] 3" xfId="96" xr:uid="{00000000-0005-0000-0000-0000E8010000}"/>
    <cellStyle name="쉼표 [0] 3 2" xfId="622" xr:uid="{00000000-0005-0000-0000-0000E9010000}"/>
    <cellStyle name="쉼표 [0] 3 2 2" xfId="649" xr:uid="{00000000-0005-0000-0000-0000EA010000}"/>
    <cellStyle name="쉼표 [0] 3 2 2 2" xfId="703" xr:uid="{00000000-0005-0000-0000-0000EB010000}"/>
    <cellStyle name="쉼표 [0] 3 2 2 3" xfId="755" xr:uid="{00000000-0005-0000-0000-0000EC010000}"/>
    <cellStyle name="쉼표 [0] 3 2 2 4" xfId="807" xr:uid="{00000000-0005-0000-0000-0000ED010000}"/>
    <cellStyle name="쉼표 [0] 3 2 3" xfId="678" xr:uid="{00000000-0005-0000-0000-0000EE010000}"/>
    <cellStyle name="쉼표 [0] 3 2 4" xfId="730" xr:uid="{00000000-0005-0000-0000-0000EF010000}"/>
    <cellStyle name="쉼표 [0] 3 2 5" xfId="782" xr:uid="{00000000-0005-0000-0000-0000F0010000}"/>
    <cellStyle name="쉼표 [0] 3 3" xfId="625" xr:uid="{00000000-0005-0000-0000-0000F1010000}"/>
    <cellStyle name="쉼표 [0] 3 3 2" xfId="679" xr:uid="{00000000-0005-0000-0000-0000F2010000}"/>
    <cellStyle name="쉼표 [0] 3 3 3" xfId="731" xr:uid="{00000000-0005-0000-0000-0000F3010000}"/>
    <cellStyle name="쉼표 [0] 3 3 4" xfId="783" xr:uid="{00000000-0005-0000-0000-0000F4010000}"/>
    <cellStyle name="쉼표 [0] 3 4" xfId="654" xr:uid="{00000000-0005-0000-0000-0000F5010000}"/>
    <cellStyle name="쉼표 [0] 3 5" xfId="706" xr:uid="{00000000-0005-0000-0000-0000F6010000}"/>
    <cellStyle name="쉼표 [0] 3 6" xfId="758" xr:uid="{00000000-0005-0000-0000-0000F7010000}"/>
    <cellStyle name="쉼표 [0] 4" xfId="97" xr:uid="{00000000-0005-0000-0000-0000F8010000}"/>
    <cellStyle name="쉼표 [0] 4 2" xfId="626" xr:uid="{00000000-0005-0000-0000-0000F9010000}"/>
    <cellStyle name="쉼표 [0] 4 2 2" xfId="680" xr:uid="{00000000-0005-0000-0000-0000FA010000}"/>
    <cellStyle name="쉼표 [0] 4 2 3" xfId="732" xr:uid="{00000000-0005-0000-0000-0000FB010000}"/>
    <cellStyle name="쉼표 [0] 4 2 4" xfId="784" xr:uid="{00000000-0005-0000-0000-0000FC010000}"/>
    <cellStyle name="쉼표 [0] 4 3" xfId="655" xr:uid="{00000000-0005-0000-0000-0000FD010000}"/>
    <cellStyle name="쉼표 [0] 4 4" xfId="707" xr:uid="{00000000-0005-0000-0000-0000FE010000}"/>
    <cellStyle name="쉼표 [0] 4 5" xfId="759" xr:uid="{00000000-0005-0000-0000-0000FF010000}"/>
    <cellStyle name="쉼표 [0] 5" xfId="98" xr:uid="{00000000-0005-0000-0000-000000020000}"/>
    <cellStyle name="쉼표 [0] 5 2" xfId="627" xr:uid="{00000000-0005-0000-0000-000001020000}"/>
    <cellStyle name="쉼표 [0] 5 2 2" xfId="681" xr:uid="{00000000-0005-0000-0000-000002020000}"/>
    <cellStyle name="쉼표 [0] 5 2 3" xfId="733" xr:uid="{00000000-0005-0000-0000-000003020000}"/>
    <cellStyle name="쉼표 [0] 5 2 4" xfId="785" xr:uid="{00000000-0005-0000-0000-000004020000}"/>
    <cellStyle name="쉼표 [0] 5 3" xfId="656" xr:uid="{00000000-0005-0000-0000-000005020000}"/>
    <cellStyle name="쉼표 [0] 5 4" xfId="708" xr:uid="{00000000-0005-0000-0000-000006020000}"/>
    <cellStyle name="쉼표 [0] 5 5" xfId="760" xr:uid="{00000000-0005-0000-0000-000007020000}"/>
    <cellStyle name="쉼표 [0] 51" xfId="465" xr:uid="{00000000-0005-0000-0000-000008020000}"/>
    <cellStyle name="쉼표 [0] 51 2" xfId="634" xr:uid="{00000000-0005-0000-0000-000009020000}"/>
    <cellStyle name="쉼표 [0] 51 2 2" xfId="688" xr:uid="{00000000-0005-0000-0000-00000A020000}"/>
    <cellStyle name="쉼표 [0] 51 2 3" xfId="740" xr:uid="{00000000-0005-0000-0000-00000B020000}"/>
    <cellStyle name="쉼표 [0] 51 2 4" xfId="792" xr:uid="{00000000-0005-0000-0000-00000C020000}"/>
    <cellStyle name="쉼표 [0] 51 3" xfId="663" xr:uid="{00000000-0005-0000-0000-00000D020000}"/>
    <cellStyle name="쉼표 [0] 51 4" xfId="715" xr:uid="{00000000-0005-0000-0000-00000E020000}"/>
    <cellStyle name="쉼표 [0] 51 5" xfId="767" xr:uid="{00000000-0005-0000-0000-00000F020000}"/>
    <cellStyle name="쉼표 [0] 6" xfId="99" xr:uid="{00000000-0005-0000-0000-000010020000}"/>
    <cellStyle name="쉼표 [0] 6 2" xfId="628" xr:uid="{00000000-0005-0000-0000-000011020000}"/>
    <cellStyle name="쉼표 [0] 6 2 2" xfId="682" xr:uid="{00000000-0005-0000-0000-000012020000}"/>
    <cellStyle name="쉼표 [0] 6 2 3" xfId="734" xr:uid="{00000000-0005-0000-0000-000013020000}"/>
    <cellStyle name="쉼표 [0] 6 2 4" xfId="786" xr:uid="{00000000-0005-0000-0000-000014020000}"/>
    <cellStyle name="쉼표 [0] 6 3" xfId="657" xr:uid="{00000000-0005-0000-0000-000015020000}"/>
    <cellStyle name="쉼표 [0] 6 4" xfId="709" xr:uid="{00000000-0005-0000-0000-000016020000}"/>
    <cellStyle name="쉼표 [0] 6 5" xfId="761" xr:uid="{00000000-0005-0000-0000-000017020000}"/>
    <cellStyle name="쉼표 [0] 7" xfId="466" xr:uid="{00000000-0005-0000-0000-000018020000}"/>
    <cellStyle name="쉼표 [0] 7 2" xfId="635" xr:uid="{00000000-0005-0000-0000-000019020000}"/>
    <cellStyle name="쉼표 [0] 7 2 2" xfId="689" xr:uid="{00000000-0005-0000-0000-00001A020000}"/>
    <cellStyle name="쉼표 [0] 7 2 3" xfId="741" xr:uid="{00000000-0005-0000-0000-00001B020000}"/>
    <cellStyle name="쉼표 [0] 7 2 4" xfId="793" xr:uid="{00000000-0005-0000-0000-00001C020000}"/>
    <cellStyle name="쉼표 [0] 7 3" xfId="664" xr:uid="{00000000-0005-0000-0000-00001D020000}"/>
    <cellStyle name="쉼표 [0] 7 4" xfId="716" xr:uid="{00000000-0005-0000-0000-00001E020000}"/>
    <cellStyle name="쉼표 [0] 7 5" xfId="768" xr:uid="{00000000-0005-0000-0000-00001F020000}"/>
    <cellStyle name="쉼표 [0] 75" xfId="467" xr:uid="{00000000-0005-0000-0000-000020020000}"/>
    <cellStyle name="쉼표 [0] 75 2" xfId="636" xr:uid="{00000000-0005-0000-0000-000021020000}"/>
    <cellStyle name="쉼표 [0] 75 2 2" xfId="690" xr:uid="{00000000-0005-0000-0000-000022020000}"/>
    <cellStyle name="쉼표 [0] 75 2 3" xfId="742" xr:uid="{00000000-0005-0000-0000-000023020000}"/>
    <cellStyle name="쉼표 [0] 75 2 4" xfId="794" xr:uid="{00000000-0005-0000-0000-000024020000}"/>
    <cellStyle name="쉼표 [0] 75 3" xfId="665" xr:uid="{00000000-0005-0000-0000-000025020000}"/>
    <cellStyle name="쉼표 [0] 75 4" xfId="717" xr:uid="{00000000-0005-0000-0000-000026020000}"/>
    <cellStyle name="쉼표 [0] 75 5" xfId="769" xr:uid="{00000000-0005-0000-0000-000027020000}"/>
    <cellStyle name="쉼표 [0] 76" xfId="468" xr:uid="{00000000-0005-0000-0000-000028020000}"/>
    <cellStyle name="쉼표 [0] 76 2" xfId="637" xr:uid="{00000000-0005-0000-0000-000029020000}"/>
    <cellStyle name="쉼표 [0] 76 2 2" xfId="691" xr:uid="{00000000-0005-0000-0000-00002A020000}"/>
    <cellStyle name="쉼표 [0] 76 2 3" xfId="743" xr:uid="{00000000-0005-0000-0000-00002B020000}"/>
    <cellStyle name="쉼표 [0] 76 2 4" xfId="795" xr:uid="{00000000-0005-0000-0000-00002C020000}"/>
    <cellStyle name="쉼표 [0] 76 3" xfId="666" xr:uid="{00000000-0005-0000-0000-00002D020000}"/>
    <cellStyle name="쉼표 [0] 76 4" xfId="718" xr:uid="{00000000-0005-0000-0000-00002E020000}"/>
    <cellStyle name="쉼표 [0] 76 5" xfId="770" xr:uid="{00000000-0005-0000-0000-00002F020000}"/>
    <cellStyle name="쉼표 [0] 78" xfId="469" xr:uid="{00000000-0005-0000-0000-000030020000}"/>
    <cellStyle name="쉼표 [0] 78 2" xfId="638" xr:uid="{00000000-0005-0000-0000-000031020000}"/>
    <cellStyle name="쉼표 [0] 78 2 2" xfId="692" xr:uid="{00000000-0005-0000-0000-000032020000}"/>
    <cellStyle name="쉼표 [0] 78 2 3" xfId="744" xr:uid="{00000000-0005-0000-0000-000033020000}"/>
    <cellStyle name="쉼표 [0] 78 2 4" xfId="796" xr:uid="{00000000-0005-0000-0000-000034020000}"/>
    <cellStyle name="쉼표 [0] 78 3" xfId="667" xr:uid="{00000000-0005-0000-0000-000035020000}"/>
    <cellStyle name="쉼표 [0] 78 4" xfId="719" xr:uid="{00000000-0005-0000-0000-000036020000}"/>
    <cellStyle name="쉼표 [0] 78 5" xfId="771" xr:uid="{00000000-0005-0000-0000-000037020000}"/>
    <cellStyle name="쉼표 [0] 79" xfId="470" xr:uid="{00000000-0005-0000-0000-000038020000}"/>
    <cellStyle name="쉼표 [0] 79 2" xfId="639" xr:uid="{00000000-0005-0000-0000-000039020000}"/>
    <cellStyle name="쉼표 [0] 79 2 2" xfId="693" xr:uid="{00000000-0005-0000-0000-00003A020000}"/>
    <cellStyle name="쉼표 [0] 79 2 3" xfId="745" xr:uid="{00000000-0005-0000-0000-00003B020000}"/>
    <cellStyle name="쉼표 [0] 79 2 4" xfId="797" xr:uid="{00000000-0005-0000-0000-00003C020000}"/>
    <cellStyle name="쉼표 [0] 79 3" xfId="668" xr:uid="{00000000-0005-0000-0000-00003D020000}"/>
    <cellStyle name="쉼표 [0] 79 4" xfId="720" xr:uid="{00000000-0005-0000-0000-00003E020000}"/>
    <cellStyle name="쉼표 [0] 79 5" xfId="772" xr:uid="{00000000-0005-0000-0000-00003F020000}"/>
    <cellStyle name="쉼표 [0] 8" xfId="471" xr:uid="{00000000-0005-0000-0000-000040020000}"/>
    <cellStyle name="쉼표 [0] 8 2" xfId="640" xr:uid="{00000000-0005-0000-0000-000041020000}"/>
    <cellStyle name="쉼표 [0] 8 2 2" xfId="694" xr:uid="{00000000-0005-0000-0000-000042020000}"/>
    <cellStyle name="쉼표 [0] 8 2 3" xfId="746" xr:uid="{00000000-0005-0000-0000-000043020000}"/>
    <cellStyle name="쉼표 [0] 8 2 4" xfId="798" xr:uid="{00000000-0005-0000-0000-000044020000}"/>
    <cellStyle name="쉼표 [0] 8 3" xfId="669" xr:uid="{00000000-0005-0000-0000-000045020000}"/>
    <cellStyle name="쉼표 [0] 8 4" xfId="721" xr:uid="{00000000-0005-0000-0000-000046020000}"/>
    <cellStyle name="쉼표 [0] 8 5" xfId="773" xr:uid="{00000000-0005-0000-0000-000047020000}"/>
    <cellStyle name="쉼표 [0] 80" xfId="472" xr:uid="{00000000-0005-0000-0000-000048020000}"/>
    <cellStyle name="쉼표 [0] 80 2" xfId="641" xr:uid="{00000000-0005-0000-0000-000049020000}"/>
    <cellStyle name="쉼표 [0] 80 2 2" xfId="695" xr:uid="{00000000-0005-0000-0000-00004A020000}"/>
    <cellStyle name="쉼표 [0] 80 2 3" xfId="747" xr:uid="{00000000-0005-0000-0000-00004B020000}"/>
    <cellStyle name="쉼표 [0] 80 2 4" xfId="799" xr:uid="{00000000-0005-0000-0000-00004C020000}"/>
    <cellStyle name="쉼표 [0] 80 3" xfId="670" xr:uid="{00000000-0005-0000-0000-00004D020000}"/>
    <cellStyle name="쉼표 [0] 80 4" xfId="722" xr:uid="{00000000-0005-0000-0000-00004E020000}"/>
    <cellStyle name="쉼표 [0] 80 5" xfId="774" xr:uid="{00000000-0005-0000-0000-00004F020000}"/>
    <cellStyle name="쉼표 [0] 81" xfId="473" xr:uid="{00000000-0005-0000-0000-000050020000}"/>
    <cellStyle name="쉼표 [0] 81 2" xfId="642" xr:uid="{00000000-0005-0000-0000-000051020000}"/>
    <cellStyle name="쉼표 [0] 81 2 2" xfId="696" xr:uid="{00000000-0005-0000-0000-000052020000}"/>
    <cellStyle name="쉼표 [0] 81 2 3" xfId="748" xr:uid="{00000000-0005-0000-0000-000053020000}"/>
    <cellStyle name="쉼표 [0] 81 2 4" xfId="800" xr:uid="{00000000-0005-0000-0000-000054020000}"/>
    <cellStyle name="쉼표 [0] 81 3" xfId="671" xr:uid="{00000000-0005-0000-0000-000055020000}"/>
    <cellStyle name="쉼표 [0] 81 4" xfId="723" xr:uid="{00000000-0005-0000-0000-000056020000}"/>
    <cellStyle name="쉼표 [0] 81 5" xfId="775" xr:uid="{00000000-0005-0000-0000-000057020000}"/>
    <cellStyle name="쉼표 [0] 82" xfId="474" xr:uid="{00000000-0005-0000-0000-000058020000}"/>
    <cellStyle name="쉼표 [0] 82 2" xfId="643" xr:uid="{00000000-0005-0000-0000-000059020000}"/>
    <cellStyle name="쉼표 [0] 82 2 2" xfId="697" xr:uid="{00000000-0005-0000-0000-00005A020000}"/>
    <cellStyle name="쉼표 [0] 82 2 3" xfId="749" xr:uid="{00000000-0005-0000-0000-00005B020000}"/>
    <cellStyle name="쉼표 [0] 82 2 4" xfId="801" xr:uid="{00000000-0005-0000-0000-00005C020000}"/>
    <cellStyle name="쉼표 [0] 82 3" xfId="672" xr:uid="{00000000-0005-0000-0000-00005D020000}"/>
    <cellStyle name="쉼표 [0] 82 4" xfId="724" xr:uid="{00000000-0005-0000-0000-00005E020000}"/>
    <cellStyle name="쉼표 [0] 82 5" xfId="776" xr:uid="{00000000-0005-0000-0000-00005F020000}"/>
    <cellStyle name="쉼표 [0] 84" xfId="475" xr:uid="{00000000-0005-0000-0000-000060020000}"/>
    <cellStyle name="쉼표 [0] 84 2" xfId="644" xr:uid="{00000000-0005-0000-0000-000061020000}"/>
    <cellStyle name="쉼표 [0] 84 2 2" xfId="698" xr:uid="{00000000-0005-0000-0000-000062020000}"/>
    <cellStyle name="쉼표 [0] 84 2 3" xfId="750" xr:uid="{00000000-0005-0000-0000-000063020000}"/>
    <cellStyle name="쉼표 [0] 84 2 4" xfId="802" xr:uid="{00000000-0005-0000-0000-000064020000}"/>
    <cellStyle name="쉼표 [0] 84 3" xfId="673" xr:uid="{00000000-0005-0000-0000-000065020000}"/>
    <cellStyle name="쉼표 [0] 84 4" xfId="725" xr:uid="{00000000-0005-0000-0000-000066020000}"/>
    <cellStyle name="쉼표 [0] 84 5" xfId="777" xr:uid="{00000000-0005-0000-0000-000067020000}"/>
    <cellStyle name="쉼표 [0] 85" xfId="476" xr:uid="{00000000-0005-0000-0000-000068020000}"/>
    <cellStyle name="쉼표 [0] 85 2" xfId="645" xr:uid="{00000000-0005-0000-0000-000069020000}"/>
    <cellStyle name="쉼표 [0] 85 2 2" xfId="699" xr:uid="{00000000-0005-0000-0000-00006A020000}"/>
    <cellStyle name="쉼표 [0] 85 2 3" xfId="751" xr:uid="{00000000-0005-0000-0000-00006B020000}"/>
    <cellStyle name="쉼표 [0] 85 2 4" xfId="803" xr:uid="{00000000-0005-0000-0000-00006C020000}"/>
    <cellStyle name="쉼표 [0] 85 3" xfId="674" xr:uid="{00000000-0005-0000-0000-00006D020000}"/>
    <cellStyle name="쉼표 [0] 85 4" xfId="726" xr:uid="{00000000-0005-0000-0000-00006E020000}"/>
    <cellStyle name="쉼표 [0] 85 5" xfId="778" xr:uid="{00000000-0005-0000-0000-00006F020000}"/>
    <cellStyle name="쉼표 [0] 9" xfId="477" xr:uid="{00000000-0005-0000-0000-000070020000}"/>
    <cellStyle name="쉼표 [0] 9 2" xfId="646" xr:uid="{00000000-0005-0000-0000-000071020000}"/>
    <cellStyle name="쉼표 [0] 9 2 2" xfId="700" xr:uid="{00000000-0005-0000-0000-000072020000}"/>
    <cellStyle name="쉼표 [0] 9 2 3" xfId="752" xr:uid="{00000000-0005-0000-0000-000073020000}"/>
    <cellStyle name="쉼표 [0] 9 2 4" xfId="804" xr:uid="{00000000-0005-0000-0000-000074020000}"/>
    <cellStyle name="쉼표 [0] 9 3" xfId="675" xr:uid="{00000000-0005-0000-0000-000075020000}"/>
    <cellStyle name="쉼표 [0] 9 4" xfId="727" xr:uid="{00000000-0005-0000-0000-000076020000}"/>
    <cellStyle name="쉼표 [0] 9 5" xfId="779" xr:uid="{00000000-0005-0000-0000-000077020000}"/>
    <cellStyle name="스타일 1" xfId="100" xr:uid="{00000000-0005-0000-0000-000078020000}"/>
    <cellStyle name="스타일 1 2" xfId="478" xr:uid="{00000000-0005-0000-0000-000079020000}"/>
    <cellStyle name="안건회계법인" xfId="101" xr:uid="{00000000-0005-0000-0000-00007A020000}"/>
    <cellStyle name="연결된 셀 2" xfId="479" xr:uid="{00000000-0005-0000-0000-00007B020000}"/>
    <cellStyle name="연결된 셀 2 2" xfId="480" xr:uid="{00000000-0005-0000-0000-00007C020000}"/>
    <cellStyle name="연결된 셀 3" xfId="481" xr:uid="{00000000-0005-0000-0000-00007D020000}"/>
    <cellStyle name="요약 2" xfId="482" xr:uid="{00000000-0005-0000-0000-00007E020000}"/>
    <cellStyle name="요약 2 2" xfId="483" xr:uid="{00000000-0005-0000-0000-00007F020000}"/>
    <cellStyle name="요약 3" xfId="484" xr:uid="{00000000-0005-0000-0000-000080020000}"/>
    <cellStyle name="일정_K200창정비 (2)" xfId="102" xr:uid="{00000000-0005-0000-0000-000081020000}"/>
    <cellStyle name="입력 2" xfId="485" xr:uid="{00000000-0005-0000-0000-000082020000}"/>
    <cellStyle name="입력 2 2" xfId="486" xr:uid="{00000000-0005-0000-0000-000083020000}"/>
    <cellStyle name="입력 3" xfId="487" xr:uid="{00000000-0005-0000-0000-000084020000}"/>
    <cellStyle name="자리수" xfId="488" xr:uid="{00000000-0005-0000-0000-000085020000}"/>
    <cellStyle name="자리수0" xfId="489" xr:uid="{00000000-0005-0000-0000-000086020000}"/>
    <cellStyle name="작은제목" xfId="490" xr:uid="{00000000-0005-0000-0000-000087020000}"/>
    <cellStyle name="제목 1 2" xfId="491" xr:uid="{00000000-0005-0000-0000-000088020000}"/>
    <cellStyle name="제목 1 2 2" xfId="492" xr:uid="{00000000-0005-0000-0000-000089020000}"/>
    <cellStyle name="제목 1 3" xfId="493" xr:uid="{00000000-0005-0000-0000-00008A020000}"/>
    <cellStyle name="제목 2 2" xfId="494" xr:uid="{00000000-0005-0000-0000-00008B020000}"/>
    <cellStyle name="제목 2 2 2" xfId="495" xr:uid="{00000000-0005-0000-0000-00008C020000}"/>
    <cellStyle name="제목 2 3" xfId="496" xr:uid="{00000000-0005-0000-0000-00008D020000}"/>
    <cellStyle name="제목 3 2" xfId="497" xr:uid="{00000000-0005-0000-0000-00008E020000}"/>
    <cellStyle name="제목 3 2 2" xfId="498" xr:uid="{00000000-0005-0000-0000-00008F020000}"/>
    <cellStyle name="제목 3 3" xfId="499" xr:uid="{00000000-0005-0000-0000-000090020000}"/>
    <cellStyle name="제목 4 2" xfId="500" xr:uid="{00000000-0005-0000-0000-000091020000}"/>
    <cellStyle name="제목 4 2 2" xfId="501" xr:uid="{00000000-0005-0000-0000-000092020000}"/>
    <cellStyle name="제목 4 3" xfId="502" xr:uid="{00000000-0005-0000-0000-000093020000}"/>
    <cellStyle name="제목 5" xfId="503" xr:uid="{00000000-0005-0000-0000-000094020000}"/>
    <cellStyle name="제목 5 2" xfId="504" xr:uid="{00000000-0005-0000-0000-000095020000}"/>
    <cellStyle name="제목 6" xfId="505" xr:uid="{00000000-0005-0000-0000-000096020000}"/>
    <cellStyle name="좋음 2" xfId="506" xr:uid="{00000000-0005-0000-0000-000097020000}"/>
    <cellStyle name="좋음 2 2" xfId="507" xr:uid="{00000000-0005-0000-0000-000098020000}"/>
    <cellStyle name="좋음 3" xfId="508" xr:uid="{00000000-0005-0000-0000-000099020000}"/>
    <cellStyle name="지정되지 않음" xfId="103" xr:uid="{00000000-0005-0000-0000-00009A020000}"/>
    <cellStyle name="출력 2" xfId="509" xr:uid="{00000000-0005-0000-0000-00009B020000}"/>
    <cellStyle name="출력 2 2" xfId="510" xr:uid="{00000000-0005-0000-0000-00009C020000}"/>
    <cellStyle name="출력 3" xfId="511" xr:uid="{00000000-0005-0000-0000-00009D020000}"/>
    <cellStyle name="컴마" xfId="512" xr:uid="{00000000-0005-0000-0000-00009E020000}"/>
    <cellStyle name="콤마 " xfId="104" xr:uid="{00000000-0005-0000-0000-00009F020000}"/>
    <cellStyle name="콤마 [0]" xfId="513" xr:uid="{00000000-0005-0000-0000-0000A0020000}"/>
    <cellStyle name="콤마 [0] 2" xfId="647" xr:uid="{00000000-0005-0000-0000-0000A1020000}"/>
    <cellStyle name="콤마 [0] 2 2" xfId="701" xr:uid="{00000000-0005-0000-0000-0000A2020000}"/>
    <cellStyle name="콤마 [0] 2 3" xfId="753" xr:uid="{00000000-0005-0000-0000-0000A3020000}"/>
    <cellStyle name="콤마 [0] 2 4" xfId="805" xr:uid="{00000000-0005-0000-0000-0000A4020000}"/>
    <cellStyle name="콤마 [0] 3" xfId="676" xr:uid="{00000000-0005-0000-0000-0000A5020000}"/>
    <cellStyle name="콤마 [0] 4" xfId="728" xr:uid="{00000000-0005-0000-0000-0000A6020000}"/>
    <cellStyle name="콤마 [0] 5" xfId="780" xr:uid="{00000000-0005-0000-0000-0000A7020000}"/>
    <cellStyle name="콤마 [0]_해안선및도서 2" xfId="651" xr:uid="{00000000-0005-0000-0000-0000A8020000}"/>
    <cellStyle name="콤마_  종  합  " xfId="105" xr:uid="{00000000-0005-0000-0000-0000A9020000}"/>
    <cellStyle name="큰제목" xfId="514" xr:uid="{00000000-0005-0000-0000-0000AA020000}"/>
    <cellStyle name="큰제목 2" xfId="515" xr:uid="{00000000-0005-0000-0000-0000AB020000}"/>
    <cellStyle name="통화 [0] 2" xfId="516" xr:uid="{00000000-0005-0000-0000-0000AC020000}"/>
    <cellStyle name="통화 [0] 2 2" xfId="623" xr:uid="{00000000-0005-0000-0000-0000AD020000}"/>
    <cellStyle name="통화 [0] 2 3" xfId="648" xr:uid="{00000000-0005-0000-0000-0000AE020000}"/>
    <cellStyle name="통화 [0] 2 3 2" xfId="702" xr:uid="{00000000-0005-0000-0000-0000AF020000}"/>
    <cellStyle name="통화 [0] 2 3 3" xfId="754" xr:uid="{00000000-0005-0000-0000-0000B0020000}"/>
    <cellStyle name="통화 [0] 2 3 4" xfId="806" xr:uid="{00000000-0005-0000-0000-0000B1020000}"/>
    <cellStyle name="통화 [0] 2 4" xfId="677" xr:uid="{00000000-0005-0000-0000-0000B2020000}"/>
    <cellStyle name="통화 [0] 2 5" xfId="729" xr:uid="{00000000-0005-0000-0000-0000B3020000}"/>
    <cellStyle name="통화 [0] 2 6" xfId="781" xr:uid="{00000000-0005-0000-0000-0000B4020000}"/>
    <cellStyle name="퍼센트" xfId="106" xr:uid="{00000000-0005-0000-0000-0000B5020000}"/>
    <cellStyle name="표서식" xfId="107" xr:uid="{00000000-0005-0000-0000-0000B6020000}"/>
    <cellStyle name="표준" xfId="0" builtinId="0"/>
    <cellStyle name="표준 10" xfId="517" xr:uid="{00000000-0005-0000-0000-0000B8020000}"/>
    <cellStyle name="표준 10 15" xfId="810" xr:uid="{00000000-0005-0000-0000-0000B9020000}"/>
    <cellStyle name="표준 10 2" xfId="518" xr:uid="{00000000-0005-0000-0000-0000BA020000}"/>
    <cellStyle name="표준 100" xfId="519" xr:uid="{00000000-0005-0000-0000-0000BB020000}"/>
    <cellStyle name="표준 101" xfId="520" xr:uid="{00000000-0005-0000-0000-0000BC020000}"/>
    <cellStyle name="표준 102" xfId="521" xr:uid="{00000000-0005-0000-0000-0000BD020000}"/>
    <cellStyle name="표준 103" xfId="522" xr:uid="{00000000-0005-0000-0000-0000BE020000}"/>
    <cellStyle name="표준 109" xfId="523" xr:uid="{00000000-0005-0000-0000-0000BF020000}"/>
    <cellStyle name="표준 11" xfId="524" xr:uid="{00000000-0005-0000-0000-0000C0020000}"/>
    <cellStyle name="표준 11 2" xfId="525" xr:uid="{00000000-0005-0000-0000-0000C1020000}"/>
    <cellStyle name="표준 110" xfId="526" xr:uid="{00000000-0005-0000-0000-0000C2020000}"/>
    <cellStyle name="표준 111" xfId="527" xr:uid="{00000000-0005-0000-0000-0000C3020000}"/>
    <cellStyle name="표준 12" xfId="528" xr:uid="{00000000-0005-0000-0000-0000C4020000}"/>
    <cellStyle name="표준 13" xfId="529" xr:uid="{00000000-0005-0000-0000-0000C5020000}"/>
    <cellStyle name="표준 14" xfId="530" xr:uid="{00000000-0005-0000-0000-0000C6020000}"/>
    <cellStyle name="표준 15" xfId="531" xr:uid="{00000000-0005-0000-0000-0000C7020000}"/>
    <cellStyle name="표준 16" xfId="532" xr:uid="{00000000-0005-0000-0000-0000C8020000}"/>
    <cellStyle name="표준 168" xfId="533" xr:uid="{00000000-0005-0000-0000-0000C9020000}"/>
    <cellStyle name="표준 169" xfId="534" xr:uid="{00000000-0005-0000-0000-0000CA020000}"/>
    <cellStyle name="표준 17" xfId="535" xr:uid="{00000000-0005-0000-0000-0000CB020000}"/>
    <cellStyle name="표준 170" xfId="536" xr:uid="{00000000-0005-0000-0000-0000CC020000}"/>
    <cellStyle name="표준 171" xfId="537" xr:uid="{00000000-0005-0000-0000-0000CD020000}"/>
    <cellStyle name="표준 172" xfId="538" xr:uid="{00000000-0005-0000-0000-0000CE020000}"/>
    <cellStyle name="표준 173" xfId="539" xr:uid="{00000000-0005-0000-0000-0000CF020000}"/>
    <cellStyle name="표준 175" xfId="540" xr:uid="{00000000-0005-0000-0000-0000D0020000}"/>
    <cellStyle name="표준 176" xfId="541" xr:uid="{00000000-0005-0000-0000-0000D1020000}"/>
    <cellStyle name="표준 177" xfId="542" xr:uid="{00000000-0005-0000-0000-0000D2020000}"/>
    <cellStyle name="표준 178" xfId="543" xr:uid="{00000000-0005-0000-0000-0000D3020000}"/>
    <cellStyle name="표준 179" xfId="544" xr:uid="{00000000-0005-0000-0000-0000D4020000}"/>
    <cellStyle name="표준 18" xfId="545" xr:uid="{00000000-0005-0000-0000-0000D5020000}"/>
    <cellStyle name="표준 180" xfId="546" xr:uid="{00000000-0005-0000-0000-0000D6020000}"/>
    <cellStyle name="표준 181" xfId="547" xr:uid="{00000000-0005-0000-0000-0000D7020000}"/>
    <cellStyle name="표준 182" xfId="548" xr:uid="{00000000-0005-0000-0000-0000D8020000}"/>
    <cellStyle name="표준 183" xfId="549" xr:uid="{00000000-0005-0000-0000-0000D9020000}"/>
    <cellStyle name="표준 19" xfId="550" xr:uid="{00000000-0005-0000-0000-0000DA020000}"/>
    <cellStyle name="표준 2" xfId="108" xr:uid="{00000000-0005-0000-0000-0000DB020000}"/>
    <cellStyle name="표준 2 10" xfId="816" xr:uid="{00000000-0005-0000-0000-0000DC020000}"/>
    <cellStyle name="표준 2 2" xfId="109" xr:uid="{00000000-0005-0000-0000-0000DD020000}"/>
    <cellStyle name="표준 2 2 2" xfId="624" xr:uid="{00000000-0005-0000-0000-0000DE020000}"/>
    <cellStyle name="표준 2 3" xfId="110" xr:uid="{00000000-0005-0000-0000-0000DF020000}"/>
    <cellStyle name="표준 2 4" xfId="111" xr:uid="{00000000-0005-0000-0000-0000E0020000}"/>
    <cellStyle name="표준 2 5" xfId="551" xr:uid="{00000000-0005-0000-0000-0000E1020000}"/>
    <cellStyle name="표준 2 6" xfId="629" xr:uid="{00000000-0005-0000-0000-0000E2020000}"/>
    <cellStyle name="표준 2 6 2" xfId="683" xr:uid="{00000000-0005-0000-0000-0000E3020000}"/>
    <cellStyle name="표준 2 6 3" xfId="735" xr:uid="{00000000-0005-0000-0000-0000E4020000}"/>
    <cellStyle name="표준 2 6 4" xfId="787" xr:uid="{00000000-0005-0000-0000-0000E5020000}"/>
    <cellStyle name="표준 2 7" xfId="658" xr:uid="{00000000-0005-0000-0000-0000E6020000}"/>
    <cellStyle name="표준 2 8" xfId="710" xr:uid="{00000000-0005-0000-0000-0000E7020000}"/>
    <cellStyle name="표준 2 9" xfId="762" xr:uid="{00000000-0005-0000-0000-0000E8020000}"/>
    <cellStyle name="표준 2_(붙임2) 시정통계 활용도 의견조사표" xfId="552" xr:uid="{00000000-0005-0000-0000-0000E9020000}"/>
    <cellStyle name="표준 20" xfId="553" xr:uid="{00000000-0005-0000-0000-0000EA020000}"/>
    <cellStyle name="표준 21" xfId="554" xr:uid="{00000000-0005-0000-0000-0000EB020000}"/>
    <cellStyle name="표준 22" xfId="555" xr:uid="{00000000-0005-0000-0000-0000EC020000}"/>
    <cellStyle name="표준 23" xfId="556" xr:uid="{00000000-0005-0000-0000-0000ED020000}"/>
    <cellStyle name="표준 24" xfId="557" xr:uid="{00000000-0005-0000-0000-0000EE020000}"/>
    <cellStyle name="표준 25" xfId="558" xr:uid="{00000000-0005-0000-0000-0000EF020000}"/>
    <cellStyle name="표준 26" xfId="559" xr:uid="{00000000-0005-0000-0000-0000F0020000}"/>
    <cellStyle name="표준 27" xfId="560" xr:uid="{00000000-0005-0000-0000-0000F1020000}"/>
    <cellStyle name="표준 28" xfId="561" xr:uid="{00000000-0005-0000-0000-0000F2020000}"/>
    <cellStyle name="표준 29" xfId="562" xr:uid="{00000000-0005-0000-0000-0000F3020000}"/>
    <cellStyle name="표준 3" xfId="112" xr:uid="{00000000-0005-0000-0000-0000F4020000}"/>
    <cellStyle name="표준 3 2" xfId="113" xr:uid="{00000000-0005-0000-0000-0000F5020000}"/>
    <cellStyle name="표준 3 2 3" xfId="814" xr:uid="{00000000-0005-0000-0000-0000F6020000}"/>
    <cellStyle name="표준 3 3" xfId="114" xr:uid="{00000000-0005-0000-0000-0000F7020000}"/>
    <cellStyle name="표준 3 4" xfId="26" xr:uid="{00000000-0005-0000-0000-0000F8020000}"/>
    <cellStyle name="표준 30" xfId="563" xr:uid="{00000000-0005-0000-0000-0000F9020000}"/>
    <cellStyle name="표준 31" xfId="564" xr:uid="{00000000-0005-0000-0000-0000FA020000}"/>
    <cellStyle name="표준 32" xfId="565" xr:uid="{00000000-0005-0000-0000-0000FB020000}"/>
    <cellStyle name="표준 33" xfId="566" xr:uid="{00000000-0005-0000-0000-0000FC020000}"/>
    <cellStyle name="표준 34" xfId="567" xr:uid="{00000000-0005-0000-0000-0000FD020000}"/>
    <cellStyle name="표준 35" xfId="568" xr:uid="{00000000-0005-0000-0000-0000FE020000}"/>
    <cellStyle name="표준 36" xfId="569" xr:uid="{00000000-0005-0000-0000-0000FF020000}"/>
    <cellStyle name="표준 37" xfId="570" xr:uid="{00000000-0005-0000-0000-000000030000}"/>
    <cellStyle name="표준 38" xfId="571" xr:uid="{00000000-0005-0000-0000-000001030000}"/>
    <cellStyle name="표준 39" xfId="572" xr:uid="{00000000-0005-0000-0000-000002030000}"/>
    <cellStyle name="표준 4" xfId="115" xr:uid="{00000000-0005-0000-0000-000003030000}"/>
    <cellStyle name="표준 40" xfId="573" xr:uid="{00000000-0005-0000-0000-000004030000}"/>
    <cellStyle name="표준 41" xfId="574" xr:uid="{00000000-0005-0000-0000-000005030000}"/>
    <cellStyle name="표준 42" xfId="575" xr:uid="{00000000-0005-0000-0000-000006030000}"/>
    <cellStyle name="표준 43" xfId="576" xr:uid="{00000000-0005-0000-0000-000007030000}"/>
    <cellStyle name="표준 44" xfId="577" xr:uid="{00000000-0005-0000-0000-000008030000}"/>
    <cellStyle name="표준 45" xfId="578" xr:uid="{00000000-0005-0000-0000-000009030000}"/>
    <cellStyle name="표준 46" xfId="579" xr:uid="{00000000-0005-0000-0000-00000A030000}"/>
    <cellStyle name="표준 47" xfId="580" xr:uid="{00000000-0005-0000-0000-00000B030000}"/>
    <cellStyle name="표준 48" xfId="581" xr:uid="{00000000-0005-0000-0000-00000C030000}"/>
    <cellStyle name="표준 49" xfId="582" xr:uid="{00000000-0005-0000-0000-00000D030000}"/>
    <cellStyle name="표준 5" xfId="116" xr:uid="{00000000-0005-0000-0000-00000E030000}"/>
    <cellStyle name="표준 5 2" xfId="613" xr:uid="{00000000-0005-0000-0000-00000F030000}"/>
    <cellStyle name="표준 50" xfId="583" xr:uid="{00000000-0005-0000-0000-000010030000}"/>
    <cellStyle name="표준 51" xfId="584" xr:uid="{00000000-0005-0000-0000-000011030000}"/>
    <cellStyle name="표준 52" xfId="611" xr:uid="{00000000-0005-0000-0000-000012030000}"/>
    <cellStyle name="표준 52 2" xfId="811" xr:uid="{00000000-0005-0000-0000-000013030000}"/>
    <cellStyle name="표준 57" xfId="817" xr:uid="{00000000-0005-0000-0000-000014030000}"/>
    <cellStyle name="표준 6" xfId="117" xr:uid="{00000000-0005-0000-0000-000015030000}"/>
    <cellStyle name="표준 6 2" xfId="585" xr:uid="{00000000-0005-0000-0000-000016030000}"/>
    <cellStyle name="표준 6 3" xfId="586" xr:uid="{00000000-0005-0000-0000-000017030000}"/>
    <cellStyle name="표준 6 4" xfId="587" xr:uid="{00000000-0005-0000-0000-000018030000}"/>
    <cellStyle name="표준 6 5" xfId="588" xr:uid="{00000000-0005-0000-0000-000019030000}"/>
    <cellStyle name="표준 7" xfId="589" xr:uid="{00000000-0005-0000-0000-00001A030000}"/>
    <cellStyle name="표준 79" xfId="590" xr:uid="{00000000-0005-0000-0000-00001B030000}"/>
    <cellStyle name="표준 8" xfId="591" xr:uid="{00000000-0005-0000-0000-00001C030000}"/>
    <cellStyle name="표준 80" xfId="592" xr:uid="{00000000-0005-0000-0000-00001D030000}"/>
    <cellStyle name="표준 87" xfId="593" xr:uid="{00000000-0005-0000-0000-00001E030000}"/>
    <cellStyle name="표준 88" xfId="594" xr:uid="{00000000-0005-0000-0000-00001F030000}"/>
    <cellStyle name="표준 89" xfId="595" xr:uid="{00000000-0005-0000-0000-000020030000}"/>
    <cellStyle name="표준 9" xfId="596" xr:uid="{00000000-0005-0000-0000-000021030000}"/>
    <cellStyle name="표준 90" xfId="597" xr:uid="{00000000-0005-0000-0000-000022030000}"/>
    <cellStyle name="표준 91" xfId="598" xr:uid="{00000000-0005-0000-0000-000023030000}"/>
    <cellStyle name="표준 92" xfId="599" xr:uid="{00000000-0005-0000-0000-000024030000}"/>
    <cellStyle name="표준 94" xfId="600" xr:uid="{00000000-0005-0000-0000-000025030000}"/>
    <cellStyle name="표준 95" xfId="601" xr:uid="{00000000-0005-0000-0000-000026030000}"/>
    <cellStyle name="표준 96" xfId="602" xr:uid="{00000000-0005-0000-0000-000027030000}"/>
    <cellStyle name="표준 97" xfId="603" xr:uid="{00000000-0005-0000-0000-000028030000}"/>
    <cellStyle name="표준 98" xfId="604" xr:uid="{00000000-0005-0000-0000-000029030000}"/>
    <cellStyle name="표준 99" xfId="605" xr:uid="{00000000-0005-0000-0000-00002A030000}"/>
    <cellStyle name="표준_국민건강보험공단" xfId="818" xr:uid="{B3B0940E-6084-4C0E-9D08-E61D25B9DC6C}"/>
    <cellStyle name="표준_국민연금관리공단" xfId="812" xr:uid="{00000000-0005-0000-0000-00002D030000}"/>
    <cellStyle name="표준_맥류" xfId="652" xr:uid="{00000000-0005-0000-0000-00002E030000}"/>
    <cellStyle name="표준_미곡" xfId="813" xr:uid="{00000000-0005-0000-0000-00002F030000}"/>
    <cellStyle name="하이퍼링크 2" xfId="606" xr:uid="{00000000-0005-0000-0000-000030030000}"/>
    <cellStyle name="합산" xfId="607" xr:uid="{00000000-0005-0000-0000-000031030000}"/>
    <cellStyle name="화폐기호" xfId="608" xr:uid="{00000000-0005-0000-0000-000032030000}"/>
    <cellStyle name="화폐기호0" xfId="609" xr:uid="{00000000-0005-0000-0000-00003303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ngnt\project\WINDOWS\&#48148;&#53461;%20&#54868;&#47732;\LG_CALTEX\LG_CALTEX\&#49888;&#44368;&#49885;&#44060;&#51064;\01&#44144;&#47000;&#49440;&#44204;&#51201;\SECL_HYCO\DCS&#44204;&#51201;\cs1000\DEC_DHDSR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50724;&#54788;&#49689;\38&#54924;&#51456;&#48708;\3&#44608;&#44600;&#54872;\97&#51452;&#48124;&#54869;&#51221;\97&#51452;&#48124;&#46321;&#47197;&#51064;&#44396;&#53685;&#44228;&#48372;&#44256;&#49436;(&#51064;&#49604;&#49548;&#51228;&#44277;&#50857;)\&#54252;&#5238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44608;&#49892;&#51109;\d\&#51116;&#44032;&#48373;&#51648;&#49884;&#49444;\&#51116;&#44032;&#49884;&#49444;(2004)\&#51116;&#44032;&#49884;&#49444;&#54788;&#54889;\&#49436;&#50872;&#49884;&#51116;&#44032;&#49884;&#49444;&#54788;&#54889;(04&#49688;&#49884;&#48320;&#442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견적서"/>
      <sheetName val="Cumene"/>
      <sheetName val="P&amp;A"/>
      <sheetName val="BPA"/>
      <sheetName val="CPB"/>
      <sheetName val="변동비"/>
      <sheetName val="감가상각비"/>
      <sheetName val="VXXXXXXX"/>
      <sheetName val="장기투자 계획및 예산"/>
      <sheetName val="장기투자 계획 항목별 내용"/>
      <sheetName val="Module1"/>
      <sheetName val="Beforesyy"/>
      <sheetName val="XXXXXX"/>
      <sheetName val="VXXXXX"/>
      <sheetName val="4급 지로"/>
      <sheetName val="4급사원"/>
      <sheetName val="kift-bs"/>
      <sheetName val="kift-pl"/>
      <sheetName val="B2B-pl"/>
      <sheetName val="군포-pl"/>
      <sheetName val="양산-pl"/>
      <sheetName val="hift-pl"/>
      <sheetName val="KIFT세목-백만"/>
      <sheetName val="군포세목-백만"/>
      <sheetName val="양산세목-백만"/>
      <sheetName val="장성세목-백만"/>
      <sheetName val="KIFT세목-매출+일반"/>
      <sheetName val="KIFT세목"/>
      <sheetName val="b2b세목"/>
      <sheetName val="군포세목"/>
      <sheetName val="양산세목"/>
      <sheetName val="장성세목"/>
      <sheetName val="B2B2004비용"/>
      <sheetName val="B2B2005비용"/>
      <sheetName val="차입금상환계획"/>
      <sheetName val="이자비용"/>
      <sheetName val="지급보증료"/>
      <sheetName val="1팀매출2004"/>
      <sheetName val="1팀매출2005"/>
      <sheetName val="B2B매출2004"/>
      <sheetName val="B2B매출2005"/>
      <sheetName val="통신매출2004"/>
      <sheetName val="통신매출2005"/>
      <sheetName val="관리매출2004"/>
      <sheetName val="관리매출2005"/>
      <sheetName val="양산직영매출2004"/>
      <sheetName val="양산직영매출2005"/>
      <sheetName val="_견적서"/>
      <sheetName val="합의서"/>
      <sheetName val="월별목표"/>
      <sheetName val="중점추진업무"/>
      <sheetName val="감가상각"/>
      <sheetName val="RE9604"/>
      <sheetName val="내역"/>
      <sheetName val="UR2-Calculation"/>
      <sheetName val="금액집계"/>
      <sheetName val="0006_FLT_IR_NAME"/>
      <sheetName val="총괄"/>
      <sheetName val="해군-1"/>
      <sheetName val="공군-1"/>
      <sheetName val="총괄(직)"/>
      <sheetName val="해군(직)계"/>
      <sheetName val="공군(직)계"/>
      <sheetName val="03년도 계획"/>
      <sheetName val="전년 대비"/>
      <sheetName val="공군본부"/>
      <sheetName val="1전비"/>
      <sheetName val="10전비"/>
      <sheetName val="10전비(손보)"/>
      <sheetName val="17전비"/>
      <sheetName val="19전비"/>
      <sheetName val="20전비"/>
      <sheetName val="20전비(손보)"/>
      <sheetName val="7항공통신전대"/>
      <sheetName val="작전사"/>
      <sheetName val="30단"/>
      <sheetName val="30단-1"/>
      <sheetName val="30단(손보)"/>
      <sheetName val="30단(손보) (2)"/>
      <sheetName val="방포사"/>
      <sheetName val="방포사-1"/>
      <sheetName val="방포사-2"/>
      <sheetName val="방포사(손보)"/>
      <sheetName val="방포사(손보) (2)"/>
      <sheetName val="3통신52대대"/>
      <sheetName val="3통신70대대"/>
      <sheetName val="73기상전대"/>
      <sheetName val="장교"/>
      <sheetName val="준사관"/>
      <sheetName val="부사관"/>
      <sheetName val="군무원"/>
      <sheetName val="간부현황"/>
      <sheetName val="출타간부"/>
      <sheetName val="XL4Poppy"/>
      <sheetName val="XL4Poppy (2)"/>
      <sheetName val="XL4Poppy (3)"/>
      <sheetName val="서울청"/>
      <sheetName val="이직현황"/>
      <sheetName val="이직자명단"/>
      <sheetName val="이렇게쓰자!"/>
      <sheetName val="휴가증출력"/>
      <sheetName val="증명서발급대장"/>
      <sheetName val="집결지코드"/>
      <sheetName val="TMO도표"/>
      <sheetName val="급지"/>
      <sheetName val="--------"/>
      <sheetName val="Recovered_Sheet1"/>
      <sheetName val="Recovered_Sheet2"/>
      <sheetName val="1일자"/>
      <sheetName val="2일자"/>
      <sheetName val="3일자"/>
      <sheetName val="4일자"/>
      <sheetName val="5일자"/>
      <sheetName val="6일자"/>
      <sheetName val="7일자"/>
      <sheetName val="8일자"/>
      <sheetName val="9일자"/>
      <sheetName val="10일자"/>
      <sheetName val="11일자"/>
      <sheetName val="12일자"/>
      <sheetName val="13일자"/>
      <sheetName val="14일자"/>
      <sheetName val="15일자"/>
      <sheetName val="16일자"/>
      <sheetName val="17일자"/>
      <sheetName val="18일자"/>
      <sheetName val="19일자"/>
      <sheetName val="20일자"/>
      <sheetName val="21일자"/>
      <sheetName val="22일자"/>
      <sheetName val="23일자"/>
      <sheetName val="24일자"/>
      <sheetName val="25일자"/>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refreshError="1"/>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인구및세대"/>
      <sheetName val="2.국적별외국인 "/>
      <sheetName val="3.각세(외제)"/>
      <sheetName val="4.5세(외제)"/>
      <sheetName val="5.5세외국인"/>
      <sheetName val="6.각세말소자"/>
      <sheetName val="1-1포천-동별-인구및세대 "/>
      <sheetName val="2-1포천(각세)(외제)"/>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4년현황"/>
      <sheetName val="구별현황(시설)"/>
      <sheetName val="구별현황(인원)"/>
      <sheetName val="주간보호"/>
      <sheetName val="단기보호"/>
      <sheetName val="봉사원파견"/>
      <sheetName val="주간치매"/>
      <sheetName val="주간병설"/>
      <sheetName val="단"/>
      <sheetName val="가"/>
      <sheetName val="봉사원파견 (2)"/>
    </sheetNames>
    <sheetDataSet>
      <sheetData sheetId="0" refreshError="1"/>
      <sheetData sheetId="1" refreshError="1"/>
      <sheetData sheetId="2" refreshError="1"/>
      <sheetData sheetId="3" refreshError="1">
        <row r="6">
          <cell r="D6" t="str">
            <v>일반</v>
          </cell>
        </row>
        <row r="7">
          <cell r="D7" t="str">
            <v>일반</v>
          </cell>
        </row>
        <row r="8">
          <cell r="D8" t="str">
            <v>일반</v>
          </cell>
        </row>
        <row r="9">
          <cell r="D9" t="str">
            <v>일반</v>
          </cell>
        </row>
        <row r="10">
          <cell r="D10" t="str">
            <v>일반</v>
          </cell>
        </row>
        <row r="11">
          <cell r="D11" t="str">
            <v>일반</v>
          </cell>
        </row>
        <row r="12">
          <cell r="D12" t="str">
            <v>일반</v>
          </cell>
        </row>
        <row r="13">
          <cell r="D13" t="str">
            <v>일반</v>
          </cell>
        </row>
        <row r="14">
          <cell r="D14" t="str">
            <v>일반</v>
          </cell>
        </row>
        <row r="15">
          <cell r="D15" t="str">
            <v>일반</v>
          </cell>
        </row>
        <row r="16">
          <cell r="D16" t="str">
            <v>일반</v>
          </cell>
        </row>
        <row r="17">
          <cell r="D17" t="str">
            <v>일반</v>
          </cell>
        </row>
        <row r="18">
          <cell r="D18" t="str">
            <v>일반</v>
          </cell>
        </row>
        <row r="19">
          <cell r="D19" t="str">
            <v>일반</v>
          </cell>
        </row>
        <row r="20">
          <cell r="D20" t="str">
            <v>일반</v>
          </cell>
        </row>
        <row r="21">
          <cell r="D21" t="str">
            <v>일반</v>
          </cell>
        </row>
        <row r="22">
          <cell r="D22" t="str">
            <v>일반</v>
          </cell>
        </row>
        <row r="23">
          <cell r="D23" t="str">
            <v>일반</v>
          </cell>
        </row>
        <row r="24">
          <cell r="D24" t="str">
            <v>일반</v>
          </cell>
        </row>
        <row r="25">
          <cell r="D25" t="str">
            <v>일반</v>
          </cell>
        </row>
        <row r="26">
          <cell r="D26" t="str">
            <v>일반</v>
          </cell>
        </row>
        <row r="27">
          <cell r="D27" t="str">
            <v>일반</v>
          </cell>
        </row>
        <row r="28">
          <cell r="D28" t="str">
            <v>일반</v>
          </cell>
        </row>
        <row r="29">
          <cell r="D29" t="str">
            <v>일반</v>
          </cell>
        </row>
        <row r="30">
          <cell r="D30" t="str">
            <v>치매</v>
          </cell>
        </row>
        <row r="31">
          <cell r="D31" t="str">
            <v>치매</v>
          </cell>
        </row>
        <row r="32">
          <cell r="D32" t="str">
            <v>치매</v>
          </cell>
        </row>
        <row r="33">
          <cell r="D33" t="str">
            <v>치매</v>
          </cell>
        </row>
        <row r="34">
          <cell r="D34" t="str">
            <v>치매</v>
          </cell>
        </row>
        <row r="35">
          <cell r="D35" t="str">
            <v>치매</v>
          </cell>
        </row>
        <row r="36">
          <cell r="D36" t="str">
            <v>치매</v>
          </cell>
        </row>
        <row r="37">
          <cell r="D37" t="str">
            <v>치매</v>
          </cell>
        </row>
        <row r="38">
          <cell r="D38" t="str">
            <v>치매</v>
          </cell>
        </row>
        <row r="39">
          <cell r="D39" t="str">
            <v>치매</v>
          </cell>
        </row>
        <row r="40">
          <cell r="D40" t="str">
            <v>치매</v>
          </cell>
        </row>
        <row r="41">
          <cell r="D41" t="str">
            <v>치매</v>
          </cell>
        </row>
        <row r="42">
          <cell r="D42" t="str">
            <v>치매</v>
          </cell>
        </row>
        <row r="43">
          <cell r="D43" t="str">
            <v>치매</v>
          </cell>
        </row>
        <row r="44">
          <cell r="D44" t="str">
            <v>치매</v>
          </cell>
        </row>
        <row r="45">
          <cell r="D45" t="str">
            <v>치매</v>
          </cell>
        </row>
        <row r="46">
          <cell r="D46" t="str">
            <v>치매</v>
          </cell>
        </row>
        <row r="47">
          <cell r="D47" t="str">
            <v>치매</v>
          </cell>
        </row>
        <row r="48">
          <cell r="D48" t="str">
            <v>치매</v>
          </cell>
        </row>
        <row r="49">
          <cell r="D49" t="str">
            <v>치매</v>
          </cell>
        </row>
        <row r="50">
          <cell r="D50" t="str">
            <v>치매</v>
          </cell>
        </row>
        <row r="55">
          <cell r="D55" t="str">
            <v>치매</v>
          </cell>
        </row>
        <row r="56">
          <cell r="D56" t="str">
            <v>치매</v>
          </cell>
        </row>
        <row r="57">
          <cell r="D57" t="str">
            <v>치매</v>
          </cell>
        </row>
        <row r="58">
          <cell r="D58" t="str">
            <v>치매</v>
          </cell>
        </row>
        <row r="59">
          <cell r="D59" t="str">
            <v>치매</v>
          </cell>
        </row>
        <row r="60">
          <cell r="D60" t="str">
            <v>치매</v>
          </cell>
        </row>
        <row r="61">
          <cell r="D61" t="str">
            <v>치매</v>
          </cell>
        </row>
        <row r="62">
          <cell r="D62" t="str">
            <v>치매</v>
          </cell>
        </row>
        <row r="63">
          <cell r="D63" t="str">
            <v>치매</v>
          </cell>
        </row>
        <row r="64">
          <cell r="D64" t="str">
            <v>치매</v>
          </cell>
        </row>
        <row r="65">
          <cell r="D65" t="str">
            <v>치매</v>
          </cell>
        </row>
        <row r="66">
          <cell r="D66" t="str">
            <v>일반</v>
          </cell>
        </row>
        <row r="67">
          <cell r="D67" t="str">
            <v>일반</v>
          </cell>
        </row>
        <row r="68">
          <cell r="D68" t="str">
            <v>일반</v>
          </cell>
        </row>
        <row r="69">
          <cell r="D69" t="str">
            <v>일반</v>
          </cell>
        </row>
        <row r="70">
          <cell r="D70" t="str">
            <v>일반</v>
          </cell>
        </row>
        <row r="71">
          <cell r="D71" t="str">
            <v>일반</v>
          </cell>
        </row>
        <row r="72">
          <cell r="D72" t="str">
            <v>일반</v>
          </cell>
        </row>
        <row r="73">
          <cell r="D73" t="str">
            <v>일반</v>
          </cell>
        </row>
        <row r="74">
          <cell r="D74" t="str">
            <v>일반</v>
          </cell>
        </row>
        <row r="75">
          <cell r="D75" t="str">
            <v>일반</v>
          </cell>
        </row>
        <row r="76">
          <cell r="D76" t="str">
            <v>일반</v>
          </cell>
        </row>
        <row r="77">
          <cell r="D77" t="str">
            <v>일반</v>
          </cell>
        </row>
        <row r="78">
          <cell r="D78" t="str">
            <v>일반</v>
          </cell>
        </row>
        <row r="79">
          <cell r="D79" t="str">
            <v>일반</v>
          </cell>
        </row>
      </sheetData>
      <sheetData sheetId="4" refreshError="1"/>
      <sheetData sheetId="5" refreshError="1">
        <row r="43">
          <cell r="B43" t="str">
            <v>관할구</v>
          </cell>
        </row>
        <row r="44">
          <cell r="B44" t="str">
            <v>영등포구</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6"/>
  <sheetViews>
    <sheetView tabSelected="1" view="pageBreakPreview" zoomScaleNormal="100" zoomScaleSheetLayoutView="100" workbookViewId="0">
      <selection activeCell="E19" sqref="E19"/>
    </sheetView>
  </sheetViews>
  <sheetFormatPr defaultColWidth="11.42578125" defaultRowHeight="13.5"/>
  <cols>
    <col min="1" max="1" width="11.28515625" style="1" customWidth="1"/>
    <col min="2" max="26" width="8.7109375" style="1" customWidth="1"/>
    <col min="27" max="27" width="10" style="1" customWidth="1"/>
    <col min="28" max="16384" width="11.42578125" style="1"/>
  </cols>
  <sheetData>
    <row r="1" spans="1:28" s="186" customFormat="1" ht="11.25">
      <c r="A1" s="384" t="s">
        <v>733</v>
      </c>
      <c r="B1" s="385"/>
      <c r="C1" s="385"/>
      <c r="D1" s="385"/>
      <c r="E1" s="385"/>
      <c r="F1" s="385"/>
      <c r="G1" s="385"/>
      <c r="H1" s="385"/>
      <c r="I1" s="385"/>
      <c r="J1" s="385"/>
      <c r="K1" s="385"/>
      <c r="L1" s="385"/>
      <c r="M1" s="385"/>
      <c r="N1" s="385"/>
      <c r="O1" s="385"/>
      <c r="P1" s="385"/>
      <c r="Q1" s="385"/>
      <c r="R1" s="385"/>
      <c r="S1" s="385"/>
      <c r="T1" s="385"/>
      <c r="U1" s="385"/>
      <c r="V1" s="385"/>
      <c r="W1" s="385"/>
      <c r="X1" s="385"/>
      <c r="Y1" s="385"/>
      <c r="Z1" s="385"/>
      <c r="AA1" s="385"/>
    </row>
    <row r="2" spans="1:28" s="14" customFormat="1" ht="30" customHeight="1">
      <c r="A2" s="383" t="s">
        <v>51</v>
      </c>
      <c r="B2" s="383"/>
      <c r="C2" s="383"/>
      <c r="D2" s="383"/>
      <c r="E2" s="383"/>
      <c r="F2" s="383"/>
      <c r="G2" s="383"/>
      <c r="H2" s="383"/>
      <c r="I2" s="383"/>
      <c r="J2" s="383"/>
      <c r="K2" s="383"/>
      <c r="L2" s="383"/>
      <c r="M2" s="383"/>
      <c r="N2" s="383"/>
      <c r="O2" s="383"/>
      <c r="P2" s="383"/>
      <c r="Q2" s="383"/>
      <c r="R2" s="383"/>
      <c r="S2" s="383"/>
      <c r="T2" s="383"/>
      <c r="U2" s="383"/>
      <c r="V2" s="383"/>
      <c r="W2" s="383"/>
      <c r="X2" s="383"/>
      <c r="Y2" s="383"/>
      <c r="Z2" s="383"/>
      <c r="AA2" s="383"/>
      <c r="AB2" s="15"/>
    </row>
    <row r="3" spans="1:28" s="2" customFormat="1" ht="15" customHeight="1">
      <c r="A3" s="13" t="s">
        <v>50</v>
      </c>
      <c r="B3" s="13"/>
      <c r="C3" s="13"/>
      <c r="D3" s="13"/>
      <c r="E3" s="13"/>
      <c r="F3" s="13"/>
      <c r="G3" s="13"/>
      <c r="H3" s="13"/>
      <c r="I3" s="13"/>
      <c r="J3" s="13"/>
      <c r="K3" s="13"/>
      <c r="L3" s="13"/>
      <c r="M3" s="13"/>
      <c r="O3" s="13"/>
      <c r="P3" s="13"/>
      <c r="Q3" s="13"/>
      <c r="R3" s="13"/>
      <c r="S3" s="13"/>
      <c r="T3" s="13"/>
      <c r="U3" s="13"/>
      <c r="V3" s="13"/>
      <c r="W3" s="13"/>
      <c r="X3" s="13"/>
      <c r="Y3" s="13"/>
      <c r="Z3" s="13"/>
      <c r="AA3" s="12" t="s">
        <v>49</v>
      </c>
    </row>
    <row r="4" spans="1:28" s="2" customFormat="1" ht="15" customHeight="1">
      <c r="A4" s="390" t="s">
        <v>732</v>
      </c>
      <c r="B4" s="389"/>
      <c r="C4" s="558"/>
      <c r="D4" s="382"/>
      <c r="E4" s="382"/>
      <c r="F4" s="382"/>
      <c r="G4" s="382"/>
      <c r="H4" s="382"/>
      <c r="I4" s="382"/>
      <c r="J4" s="382"/>
      <c r="K4" s="382"/>
      <c r="L4" s="382"/>
      <c r="M4" s="382"/>
      <c r="N4" s="382"/>
      <c r="O4" s="382"/>
      <c r="P4" s="382"/>
      <c r="Q4" s="382"/>
      <c r="R4" s="382"/>
      <c r="S4" s="382"/>
      <c r="T4" s="382"/>
      <c r="U4" s="382"/>
      <c r="V4" s="382"/>
      <c r="W4" s="382"/>
      <c r="X4" s="378" t="s">
        <v>48</v>
      </c>
      <c r="Y4" s="378" t="s">
        <v>47</v>
      </c>
      <c r="Z4" s="378" t="s">
        <v>46</v>
      </c>
      <c r="AA4" s="378" t="s">
        <v>45</v>
      </c>
    </row>
    <row r="5" spans="1:28" s="2" customFormat="1" ht="29.25" customHeight="1">
      <c r="A5" s="391"/>
      <c r="B5" s="386" t="s">
        <v>44</v>
      </c>
      <c r="C5" s="387"/>
      <c r="D5" s="381" t="s">
        <v>43</v>
      </c>
      <c r="E5" s="382"/>
      <c r="F5" s="382"/>
      <c r="G5" s="382"/>
      <c r="H5" s="382"/>
      <c r="I5" s="382"/>
      <c r="J5" s="382"/>
      <c r="K5" s="382"/>
      <c r="L5" s="380" t="s">
        <v>42</v>
      </c>
      <c r="M5" s="380"/>
      <c r="N5" s="381" t="s">
        <v>41</v>
      </c>
      <c r="O5" s="381"/>
      <c r="P5" s="381" t="s">
        <v>40</v>
      </c>
      <c r="Q5" s="382"/>
      <c r="R5" s="382"/>
      <c r="S5" s="382"/>
      <c r="T5" s="381" t="s">
        <v>39</v>
      </c>
      <c r="U5" s="381"/>
      <c r="V5" s="380" t="s">
        <v>38</v>
      </c>
      <c r="W5" s="380"/>
      <c r="X5" s="378"/>
      <c r="Y5" s="378"/>
      <c r="Z5" s="378"/>
      <c r="AA5" s="378"/>
    </row>
    <row r="6" spans="1:28" s="6" customFormat="1" ht="35.25" customHeight="1">
      <c r="A6" s="391"/>
      <c r="B6" s="388"/>
      <c r="C6" s="380"/>
      <c r="D6" s="380" t="s">
        <v>37</v>
      </c>
      <c r="E6" s="380"/>
      <c r="F6" s="380" t="s">
        <v>36</v>
      </c>
      <c r="G6" s="380"/>
      <c r="H6" s="380" t="s">
        <v>35</v>
      </c>
      <c r="I6" s="380"/>
      <c r="J6" s="380" t="s">
        <v>34</v>
      </c>
      <c r="K6" s="380"/>
      <c r="L6" s="380"/>
      <c r="M6" s="380"/>
      <c r="N6" s="381"/>
      <c r="O6" s="381"/>
      <c r="P6" s="381" t="s">
        <v>33</v>
      </c>
      <c r="Q6" s="381"/>
      <c r="R6" s="381" t="s">
        <v>32</v>
      </c>
      <c r="S6" s="381"/>
      <c r="T6" s="381"/>
      <c r="U6" s="381"/>
      <c r="V6" s="380"/>
      <c r="W6" s="380"/>
      <c r="X6" s="378"/>
      <c r="Y6" s="378"/>
      <c r="Z6" s="378"/>
      <c r="AA6" s="378"/>
    </row>
    <row r="7" spans="1:28" s="6" customFormat="1" ht="65.25" customHeight="1" thickBot="1">
      <c r="A7" s="392"/>
      <c r="B7" s="182" t="s">
        <v>30</v>
      </c>
      <c r="C7" s="181" t="s">
        <v>28</v>
      </c>
      <c r="D7" s="181" t="s">
        <v>29</v>
      </c>
      <c r="E7" s="181" t="s">
        <v>28</v>
      </c>
      <c r="F7" s="181" t="s">
        <v>30</v>
      </c>
      <c r="G7" s="181" t="s">
        <v>28</v>
      </c>
      <c r="H7" s="181" t="s">
        <v>29</v>
      </c>
      <c r="I7" s="181" t="s">
        <v>28</v>
      </c>
      <c r="J7" s="181" t="s">
        <v>30</v>
      </c>
      <c r="K7" s="181" t="s">
        <v>28</v>
      </c>
      <c r="L7" s="181" t="s">
        <v>29</v>
      </c>
      <c r="M7" s="181" t="s">
        <v>31</v>
      </c>
      <c r="N7" s="181" t="s">
        <v>30</v>
      </c>
      <c r="O7" s="181" t="s">
        <v>28</v>
      </c>
      <c r="P7" s="181" t="s">
        <v>30</v>
      </c>
      <c r="Q7" s="181" t="s">
        <v>28</v>
      </c>
      <c r="R7" s="181" t="s">
        <v>29</v>
      </c>
      <c r="S7" s="181" t="s">
        <v>31</v>
      </c>
      <c r="T7" s="181" t="s">
        <v>30</v>
      </c>
      <c r="U7" s="181" t="s">
        <v>28</v>
      </c>
      <c r="V7" s="181" t="s">
        <v>29</v>
      </c>
      <c r="W7" s="181" t="s">
        <v>28</v>
      </c>
      <c r="X7" s="379"/>
      <c r="Y7" s="379"/>
      <c r="Z7" s="379"/>
      <c r="AA7" s="379"/>
    </row>
    <row r="8" spans="1:28" s="6" customFormat="1" ht="24" hidden="1" customHeight="1" thickTop="1">
      <c r="A8" s="183">
        <v>2016</v>
      </c>
      <c r="B8" s="8">
        <f t="shared" ref="B8:C13" si="0">D8+F8+H8+J8+L8+N8+P8+R8+T8+V8</f>
        <v>116</v>
      </c>
      <c r="C8" s="8">
        <f t="shared" si="0"/>
        <v>3858</v>
      </c>
      <c r="D8" s="11">
        <v>1</v>
      </c>
      <c r="E8" s="11">
        <v>201</v>
      </c>
      <c r="F8" s="11">
        <v>8</v>
      </c>
      <c r="G8" s="11">
        <v>2734</v>
      </c>
      <c r="H8" s="11">
        <v>2</v>
      </c>
      <c r="I8" s="11">
        <v>199</v>
      </c>
      <c r="J8" s="11">
        <v>57</v>
      </c>
      <c r="K8" s="11">
        <v>0</v>
      </c>
      <c r="L8" s="11">
        <v>2</v>
      </c>
      <c r="M8" s="11">
        <v>680</v>
      </c>
      <c r="N8" s="11">
        <v>25</v>
      </c>
      <c r="O8" s="11">
        <v>0</v>
      </c>
      <c r="P8" s="11">
        <v>1</v>
      </c>
      <c r="Q8" s="11">
        <v>44</v>
      </c>
      <c r="R8" s="11">
        <v>20</v>
      </c>
      <c r="S8" s="11">
        <v>0</v>
      </c>
      <c r="T8" s="11">
        <v>0</v>
      </c>
      <c r="U8" s="11">
        <v>0</v>
      </c>
      <c r="V8" s="11">
        <v>0</v>
      </c>
      <c r="W8" s="11">
        <v>0</v>
      </c>
      <c r="X8" s="10">
        <v>1</v>
      </c>
      <c r="Y8" s="10">
        <v>13</v>
      </c>
      <c r="Z8" s="10">
        <v>15</v>
      </c>
      <c r="AA8" s="9">
        <v>1</v>
      </c>
    </row>
    <row r="9" spans="1:28" s="6" customFormat="1" ht="24" hidden="1" customHeight="1">
      <c r="A9" s="183">
        <v>2017</v>
      </c>
      <c r="B9" s="8">
        <f t="shared" si="0"/>
        <v>134</v>
      </c>
      <c r="C9" s="8">
        <f t="shared" si="0"/>
        <v>4263</v>
      </c>
      <c r="D9" s="11">
        <v>1</v>
      </c>
      <c r="E9" s="11">
        <v>201</v>
      </c>
      <c r="F9" s="11">
        <v>8</v>
      </c>
      <c r="G9" s="11">
        <v>2499</v>
      </c>
      <c r="H9" s="11">
        <v>3</v>
      </c>
      <c r="I9" s="11">
        <v>507</v>
      </c>
      <c r="J9" s="11">
        <v>63</v>
      </c>
      <c r="K9" s="11">
        <v>37</v>
      </c>
      <c r="L9" s="11">
        <v>3</v>
      </c>
      <c r="M9" s="11">
        <v>900</v>
      </c>
      <c r="N9" s="11">
        <v>32</v>
      </c>
      <c r="O9" s="11">
        <v>0</v>
      </c>
      <c r="P9" s="11">
        <v>2</v>
      </c>
      <c r="Q9" s="11">
        <v>119</v>
      </c>
      <c r="R9" s="11">
        <v>22</v>
      </c>
      <c r="S9" s="11">
        <v>0</v>
      </c>
      <c r="T9" s="11">
        <v>0</v>
      </c>
      <c r="U9" s="11">
        <v>0</v>
      </c>
      <c r="V9" s="11">
        <v>0</v>
      </c>
      <c r="W9" s="11">
        <v>0</v>
      </c>
      <c r="X9" s="10">
        <v>1</v>
      </c>
      <c r="Y9" s="10">
        <v>13</v>
      </c>
      <c r="Z9" s="10">
        <v>15</v>
      </c>
      <c r="AA9" s="9">
        <v>1</v>
      </c>
    </row>
    <row r="10" spans="1:28" s="6" customFormat="1" ht="24" customHeight="1" thickTop="1">
      <c r="A10" s="183">
        <v>2018</v>
      </c>
      <c r="B10" s="8">
        <f t="shared" si="0"/>
        <v>137</v>
      </c>
      <c r="C10" s="7">
        <f t="shared" si="0"/>
        <v>4102</v>
      </c>
      <c r="D10" s="11">
        <v>1</v>
      </c>
      <c r="E10" s="11">
        <v>176</v>
      </c>
      <c r="F10" s="11">
        <v>8</v>
      </c>
      <c r="G10" s="11">
        <v>2483</v>
      </c>
      <c r="H10" s="11">
        <v>3</v>
      </c>
      <c r="I10" s="11">
        <v>401</v>
      </c>
      <c r="J10" s="11">
        <v>62</v>
      </c>
      <c r="K10" s="559">
        <v>46</v>
      </c>
      <c r="L10" s="11">
        <v>3</v>
      </c>
      <c r="M10" s="559">
        <v>869</v>
      </c>
      <c r="N10" s="11">
        <v>37</v>
      </c>
      <c r="O10" s="559">
        <v>0</v>
      </c>
      <c r="P10" s="11">
        <v>2</v>
      </c>
      <c r="Q10" s="11">
        <v>127</v>
      </c>
      <c r="R10" s="11">
        <v>21</v>
      </c>
      <c r="S10" s="559">
        <v>0</v>
      </c>
      <c r="T10" s="11">
        <v>0</v>
      </c>
      <c r="U10" s="559">
        <v>0</v>
      </c>
      <c r="V10" s="11">
        <v>0</v>
      </c>
      <c r="W10" s="136">
        <v>0</v>
      </c>
      <c r="X10" s="282">
        <v>1</v>
      </c>
      <c r="Y10" s="282">
        <v>13</v>
      </c>
      <c r="Z10" s="283">
        <v>15</v>
      </c>
      <c r="AA10" s="9">
        <v>1</v>
      </c>
    </row>
    <row r="11" spans="1:28" s="6" customFormat="1" ht="24" customHeight="1">
      <c r="A11" s="183">
        <v>2019</v>
      </c>
      <c r="B11" s="8">
        <f t="shared" si="0"/>
        <v>138</v>
      </c>
      <c r="C11" s="7">
        <f t="shared" si="0"/>
        <v>3852</v>
      </c>
      <c r="D11" s="11">
        <v>2</v>
      </c>
      <c r="E11" s="11">
        <v>276</v>
      </c>
      <c r="F11" s="11">
        <v>7</v>
      </c>
      <c r="G11" s="11">
        <v>2288</v>
      </c>
      <c r="H11" s="11">
        <v>3</v>
      </c>
      <c r="I11" s="11">
        <v>363</v>
      </c>
      <c r="J11" s="11">
        <v>62</v>
      </c>
      <c r="K11" s="559">
        <v>29</v>
      </c>
      <c r="L11" s="11">
        <v>3</v>
      </c>
      <c r="M11" s="559">
        <v>769</v>
      </c>
      <c r="N11" s="11">
        <v>34</v>
      </c>
      <c r="O11" s="559">
        <v>0</v>
      </c>
      <c r="P11" s="11">
        <v>2</v>
      </c>
      <c r="Q11" s="11">
        <v>127</v>
      </c>
      <c r="R11" s="11">
        <v>25</v>
      </c>
      <c r="S11" s="559">
        <v>0</v>
      </c>
      <c r="T11" s="11">
        <v>0</v>
      </c>
      <c r="U11" s="559">
        <v>0</v>
      </c>
      <c r="V11" s="11">
        <v>0</v>
      </c>
      <c r="W11" s="136">
        <v>0</v>
      </c>
      <c r="X11" s="282">
        <v>1</v>
      </c>
      <c r="Y11" s="282">
        <v>13</v>
      </c>
      <c r="Z11" s="283">
        <v>15</v>
      </c>
      <c r="AA11" s="9">
        <v>1</v>
      </c>
    </row>
    <row r="12" spans="1:28" s="6" customFormat="1" ht="24" customHeight="1">
      <c r="A12" s="183">
        <v>2020</v>
      </c>
      <c r="B12" s="8">
        <f t="shared" si="0"/>
        <v>143</v>
      </c>
      <c r="C12" s="7">
        <f t="shared" si="0"/>
        <v>3938</v>
      </c>
      <c r="D12" s="11">
        <v>3</v>
      </c>
      <c r="E12" s="11">
        <v>648</v>
      </c>
      <c r="F12" s="11">
        <v>7</v>
      </c>
      <c r="G12" s="11">
        <v>2346</v>
      </c>
      <c r="H12" s="11">
        <v>2</v>
      </c>
      <c r="I12" s="11">
        <v>121</v>
      </c>
      <c r="J12" s="11">
        <v>66</v>
      </c>
      <c r="K12" s="559">
        <v>32</v>
      </c>
      <c r="L12" s="11">
        <v>3</v>
      </c>
      <c r="M12" s="559">
        <v>664</v>
      </c>
      <c r="N12" s="11">
        <v>35</v>
      </c>
      <c r="O12" s="559">
        <v>0</v>
      </c>
      <c r="P12" s="11">
        <v>2</v>
      </c>
      <c r="Q12" s="11">
        <v>127</v>
      </c>
      <c r="R12" s="11">
        <v>25</v>
      </c>
      <c r="S12" s="559">
        <v>0</v>
      </c>
      <c r="T12" s="11">
        <v>0</v>
      </c>
      <c r="U12" s="559">
        <v>0</v>
      </c>
      <c r="V12" s="11">
        <v>0</v>
      </c>
      <c r="W12" s="136">
        <v>0</v>
      </c>
      <c r="X12" s="136">
        <v>1</v>
      </c>
      <c r="Y12" s="136">
        <v>13</v>
      </c>
      <c r="Z12" s="284">
        <v>15</v>
      </c>
      <c r="AA12" s="7">
        <v>1</v>
      </c>
    </row>
    <row r="13" spans="1:28" s="6" customFormat="1" ht="24" customHeight="1">
      <c r="A13" s="183">
        <v>2021</v>
      </c>
      <c r="B13" s="8">
        <f t="shared" si="0"/>
        <v>141</v>
      </c>
      <c r="C13" s="7">
        <f t="shared" si="0"/>
        <v>3603</v>
      </c>
      <c r="D13" s="11">
        <v>2</v>
      </c>
      <c r="E13" s="11">
        <v>368</v>
      </c>
      <c r="F13" s="11">
        <v>7</v>
      </c>
      <c r="G13" s="11">
        <v>2342</v>
      </c>
      <c r="H13" s="11">
        <v>1</v>
      </c>
      <c r="I13" s="11">
        <v>39</v>
      </c>
      <c r="J13" s="11">
        <v>66</v>
      </c>
      <c r="K13" s="559">
        <v>61</v>
      </c>
      <c r="L13" s="11">
        <v>3</v>
      </c>
      <c r="M13" s="559">
        <v>666</v>
      </c>
      <c r="N13" s="11">
        <v>35</v>
      </c>
      <c r="O13" s="559">
        <v>0</v>
      </c>
      <c r="P13" s="11">
        <v>2</v>
      </c>
      <c r="Q13" s="11">
        <v>127</v>
      </c>
      <c r="R13" s="11">
        <v>25</v>
      </c>
      <c r="S13" s="559">
        <v>0</v>
      </c>
      <c r="T13" s="11">
        <v>0</v>
      </c>
      <c r="U13" s="559">
        <v>0</v>
      </c>
      <c r="V13" s="11">
        <v>0</v>
      </c>
      <c r="W13" s="136">
        <v>0</v>
      </c>
      <c r="X13" s="282">
        <v>1</v>
      </c>
      <c r="Y13" s="282">
        <v>13</v>
      </c>
      <c r="Z13" s="283">
        <v>15</v>
      </c>
      <c r="AA13" s="9">
        <v>1</v>
      </c>
    </row>
    <row r="14" spans="1:28" s="6" customFormat="1" ht="24" customHeight="1">
      <c r="A14" s="184">
        <v>2022</v>
      </c>
      <c r="B14" s="103">
        <v>141</v>
      </c>
      <c r="C14" s="279">
        <v>3759</v>
      </c>
      <c r="D14" s="103">
        <v>2</v>
      </c>
      <c r="E14" s="103">
        <v>368</v>
      </c>
      <c r="F14" s="103">
        <v>7</v>
      </c>
      <c r="G14" s="103">
        <v>2256</v>
      </c>
      <c r="H14" s="103">
        <v>1</v>
      </c>
      <c r="I14" s="103">
        <v>38</v>
      </c>
      <c r="J14" s="103">
        <v>68</v>
      </c>
      <c r="K14" s="560">
        <v>36</v>
      </c>
      <c r="L14" s="103">
        <v>4</v>
      </c>
      <c r="M14" s="560">
        <v>849</v>
      </c>
      <c r="N14" s="103">
        <v>34</v>
      </c>
      <c r="O14" s="560">
        <v>0</v>
      </c>
      <c r="P14" s="103">
        <v>3</v>
      </c>
      <c r="Q14" s="103">
        <v>202</v>
      </c>
      <c r="R14" s="103">
        <v>24</v>
      </c>
      <c r="S14" s="560">
        <v>10</v>
      </c>
      <c r="T14" s="103">
        <v>0</v>
      </c>
      <c r="U14" s="560">
        <v>0</v>
      </c>
      <c r="V14" s="103">
        <v>0</v>
      </c>
      <c r="W14" s="279">
        <v>0</v>
      </c>
      <c r="X14" s="104">
        <v>1</v>
      </c>
      <c r="Y14" s="104">
        <v>13</v>
      </c>
      <c r="Z14" s="285">
        <v>15</v>
      </c>
      <c r="AA14" s="104">
        <v>1</v>
      </c>
    </row>
    <row r="15" spans="1:28" s="6" customFormat="1" ht="24" customHeight="1">
      <c r="A15" s="183" t="s">
        <v>27</v>
      </c>
      <c r="B15" s="105">
        <v>18</v>
      </c>
      <c r="C15" s="280">
        <v>757</v>
      </c>
      <c r="D15" s="105">
        <v>0</v>
      </c>
      <c r="E15" s="105">
        <v>0</v>
      </c>
      <c r="F15" s="105">
        <v>2</v>
      </c>
      <c r="G15" s="105">
        <v>503</v>
      </c>
      <c r="H15" s="105">
        <v>0</v>
      </c>
      <c r="I15" s="105">
        <v>0</v>
      </c>
      <c r="J15" s="105">
        <v>7</v>
      </c>
      <c r="K15" s="561">
        <v>0</v>
      </c>
      <c r="L15" s="105">
        <v>1</v>
      </c>
      <c r="M15" s="561">
        <v>254</v>
      </c>
      <c r="N15" s="105">
        <v>5</v>
      </c>
      <c r="O15" s="561">
        <v>0</v>
      </c>
      <c r="P15" s="105">
        <v>0</v>
      </c>
      <c r="Q15" s="105">
        <v>0</v>
      </c>
      <c r="R15" s="105">
        <v>3</v>
      </c>
      <c r="S15" s="561">
        <v>0</v>
      </c>
      <c r="T15" s="105">
        <v>0</v>
      </c>
      <c r="U15" s="561">
        <v>0</v>
      </c>
      <c r="V15" s="105">
        <v>0</v>
      </c>
      <c r="W15" s="280">
        <v>0</v>
      </c>
      <c r="X15" s="106">
        <v>0</v>
      </c>
      <c r="Y15" s="106">
        <v>0</v>
      </c>
      <c r="Z15" s="286">
        <v>1</v>
      </c>
      <c r="AA15" s="106">
        <v>0</v>
      </c>
    </row>
    <row r="16" spans="1:28" s="6" customFormat="1" ht="24" customHeight="1">
      <c r="A16" s="183" t="s">
        <v>26</v>
      </c>
      <c r="B16" s="105">
        <v>3</v>
      </c>
      <c r="C16" s="280">
        <v>0</v>
      </c>
      <c r="D16" s="105">
        <v>0</v>
      </c>
      <c r="E16" s="105">
        <v>0</v>
      </c>
      <c r="F16" s="105">
        <v>0</v>
      </c>
      <c r="G16" s="105">
        <v>0</v>
      </c>
      <c r="H16" s="105">
        <v>0</v>
      </c>
      <c r="I16" s="105">
        <v>0</v>
      </c>
      <c r="J16" s="105">
        <v>2</v>
      </c>
      <c r="K16" s="561">
        <v>0</v>
      </c>
      <c r="L16" s="105">
        <v>0</v>
      </c>
      <c r="M16" s="561">
        <v>0</v>
      </c>
      <c r="N16" s="105">
        <v>0</v>
      </c>
      <c r="O16" s="561">
        <v>0</v>
      </c>
      <c r="P16" s="105">
        <v>0</v>
      </c>
      <c r="Q16" s="105">
        <v>0</v>
      </c>
      <c r="R16" s="105">
        <v>1</v>
      </c>
      <c r="S16" s="561">
        <v>0</v>
      </c>
      <c r="T16" s="105">
        <v>0</v>
      </c>
      <c r="U16" s="561">
        <v>0</v>
      </c>
      <c r="V16" s="105">
        <v>0</v>
      </c>
      <c r="W16" s="280">
        <v>0</v>
      </c>
      <c r="X16" s="106">
        <v>0</v>
      </c>
      <c r="Y16" s="106">
        <v>1</v>
      </c>
      <c r="Z16" s="286">
        <v>1</v>
      </c>
      <c r="AA16" s="106">
        <v>0</v>
      </c>
    </row>
    <row r="17" spans="1:27" s="6" customFormat="1" ht="24" customHeight="1">
      <c r="A17" s="183" t="s">
        <v>25</v>
      </c>
      <c r="B17" s="105">
        <v>1</v>
      </c>
      <c r="C17" s="280">
        <v>198</v>
      </c>
      <c r="D17" s="105">
        <v>0</v>
      </c>
      <c r="E17" s="105">
        <v>0</v>
      </c>
      <c r="F17" s="105">
        <v>1</v>
      </c>
      <c r="G17" s="105">
        <v>198</v>
      </c>
      <c r="H17" s="105">
        <v>0</v>
      </c>
      <c r="I17" s="105">
        <v>0</v>
      </c>
      <c r="J17" s="105">
        <v>0</v>
      </c>
      <c r="K17" s="561">
        <v>0</v>
      </c>
      <c r="L17" s="105">
        <v>0</v>
      </c>
      <c r="M17" s="561">
        <v>0</v>
      </c>
      <c r="N17" s="105">
        <v>0</v>
      </c>
      <c r="O17" s="561">
        <v>0</v>
      </c>
      <c r="P17" s="105">
        <v>0</v>
      </c>
      <c r="Q17" s="105">
        <v>0</v>
      </c>
      <c r="R17" s="105">
        <v>0</v>
      </c>
      <c r="S17" s="561">
        <v>0</v>
      </c>
      <c r="T17" s="105">
        <v>0</v>
      </c>
      <c r="U17" s="561">
        <v>0</v>
      </c>
      <c r="V17" s="105">
        <v>0</v>
      </c>
      <c r="W17" s="280">
        <v>0</v>
      </c>
      <c r="X17" s="280">
        <v>0</v>
      </c>
      <c r="Y17" s="280">
        <v>1</v>
      </c>
      <c r="Z17" s="287">
        <v>2</v>
      </c>
      <c r="AA17" s="106">
        <v>0</v>
      </c>
    </row>
    <row r="18" spans="1:27" s="6" customFormat="1" ht="24" customHeight="1">
      <c r="A18" s="183" t="s">
        <v>24</v>
      </c>
      <c r="B18" s="105">
        <v>0</v>
      </c>
      <c r="C18" s="280">
        <v>0</v>
      </c>
      <c r="D18" s="105">
        <v>0</v>
      </c>
      <c r="E18" s="105">
        <v>0</v>
      </c>
      <c r="F18" s="105">
        <v>0</v>
      </c>
      <c r="G18" s="105">
        <v>0</v>
      </c>
      <c r="H18" s="105">
        <v>0</v>
      </c>
      <c r="I18" s="105">
        <v>0</v>
      </c>
      <c r="J18" s="105">
        <v>0</v>
      </c>
      <c r="K18" s="561">
        <v>0</v>
      </c>
      <c r="L18" s="105">
        <v>0</v>
      </c>
      <c r="M18" s="561">
        <v>0</v>
      </c>
      <c r="N18" s="105">
        <v>0</v>
      </c>
      <c r="O18" s="561">
        <v>0</v>
      </c>
      <c r="P18" s="105">
        <v>0</v>
      </c>
      <c r="Q18" s="105">
        <v>0</v>
      </c>
      <c r="R18" s="105">
        <v>0</v>
      </c>
      <c r="S18" s="561">
        <v>0</v>
      </c>
      <c r="T18" s="105">
        <v>0</v>
      </c>
      <c r="U18" s="561">
        <v>0</v>
      </c>
      <c r="V18" s="105">
        <v>0</v>
      </c>
      <c r="W18" s="280">
        <v>0</v>
      </c>
      <c r="X18" s="106">
        <v>0</v>
      </c>
      <c r="Y18" s="106">
        <v>1</v>
      </c>
      <c r="Z18" s="286">
        <v>1</v>
      </c>
      <c r="AA18" s="106">
        <v>0</v>
      </c>
    </row>
    <row r="19" spans="1:27" s="6" customFormat="1" ht="24" customHeight="1">
      <c r="A19" s="183" t="s">
        <v>23</v>
      </c>
      <c r="B19" s="105">
        <v>4</v>
      </c>
      <c r="C19" s="280">
        <v>0</v>
      </c>
      <c r="D19" s="105">
        <v>0</v>
      </c>
      <c r="E19" s="105">
        <v>0</v>
      </c>
      <c r="F19" s="105">
        <v>0</v>
      </c>
      <c r="G19" s="105">
        <v>0</v>
      </c>
      <c r="H19" s="105">
        <v>0</v>
      </c>
      <c r="I19" s="105">
        <v>0</v>
      </c>
      <c r="J19" s="105">
        <v>3</v>
      </c>
      <c r="K19" s="561">
        <v>0</v>
      </c>
      <c r="L19" s="105">
        <v>0</v>
      </c>
      <c r="M19" s="561">
        <v>0</v>
      </c>
      <c r="N19" s="105">
        <v>1</v>
      </c>
      <c r="O19" s="561">
        <v>0</v>
      </c>
      <c r="P19" s="105">
        <v>0</v>
      </c>
      <c r="Q19" s="105">
        <v>0</v>
      </c>
      <c r="R19" s="105">
        <v>0</v>
      </c>
      <c r="S19" s="561">
        <v>0</v>
      </c>
      <c r="T19" s="105">
        <v>0</v>
      </c>
      <c r="U19" s="561">
        <v>0</v>
      </c>
      <c r="V19" s="105">
        <v>0</v>
      </c>
      <c r="W19" s="280">
        <v>0</v>
      </c>
      <c r="X19" s="106">
        <v>0</v>
      </c>
      <c r="Y19" s="106">
        <v>1</v>
      </c>
      <c r="Z19" s="286">
        <v>2</v>
      </c>
      <c r="AA19" s="106">
        <v>0</v>
      </c>
    </row>
    <row r="20" spans="1:27" s="6" customFormat="1" ht="24" customHeight="1">
      <c r="A20" s="183" t="s">
        <v>22</v>
      </c>
      <c r="B20" s="105">
        <v>2</v>
      </c>
      <c r="C20" s="280">
        <v>0</v>
      </c>
      <c r="D20" s="105">
        <v>0</v>
      </c>
      <c r="E20" s="105">
        <v>0</v>
      </c>
      <c r="F20" s="105">
        <v>0</v>
      </c>
      <c r="G20" s="105">
        <v>0</v>
      </c>
      <c r="H20" s="105">
        <v>0</v>
      </c>
      <c r="I20" s="105">
        <v>0</v>
      </c>
      <c r="J20" s="105">
        <v>2</v>
      </c>
      <c r="K20" s="561">
        <v>0</v>
      </c>
      <c r="L20" s="105">
        <v>0</v>
      </c>
      <c r="M20" s="561">
        <v>0</v>
      </c>
      <c r="N20" s="105">
        <v>0</v>
      </c>
      <c r="O20" s="561">
        <v>0</v>
      </c>
      <c r="P20" s="105">
        <v>0</v>
      </c>
      <c r="Q20" s="105">
        <v>0</v>
      </c>
      <c r="R20" s="105">
        <v>0</v>
      </c>
      <c r="S20" s="561">
        <v>0</v>
      </c>
      <c r="T20" s="105">
        <v>0</v>
      </c>
      <c r="U20" s="561">
        <v>0</v>
      </c>
      <c r="V20" s="105">
        <v>0</v>
      </c>
      <c r="W20" s="280">
        <v>0</v>
      </c>
      <c r="X20" s="106">
        <v>0</v>
      </c>
      <c r="Y20" s="106">
        <v>1</v>
      </c>
      <c r="Z20" s="286">
        <v>2</v>
      </c>
      <c r="AA20" s="106">
        <v>0</v>
      </c>
    </row>
    <row r="21" spans="1:27" s="6" customFormat="1" ht="24" customHeight="1">
      <c r="A21" s="183" t="s">
        <v>21</v>
      </c>
      <c r="B21" s="105">
        <v>4</v>
      </c>
      <c r="C21" s="280">
        <v>0</v>
      </c>
      <c r="D21" s="105">
        <v>0</v>
      </c>
      <c r="E21" s="105">
        <v>0</v>
      </c>
      <c r="F21" s="105">
        <v>0</v>
      </c>
      <c r="G21" s="105">
        <v>0</v>
      </c>
      <c r="H21" s="105">
        <v>0</v>
      </c>
      <c r="I21" s="105">
        <v>0</v>
      </c>
      <c r="J21" s="105">
        <v>3</v>
      </c>
      <c r="K21" s="561">
        <v>0</v>
      </c>
      <c r="L21" s="105">
        <v>0</v>
      </c>
      <c r="M21" s="561">
        <v>0</v>
      </c>
      <c r="N21" s="105">
        <v>1</v>
      </c>
      <c r="O21" s="561">
        <v>0</v>
      </c>
      <c r="P21" s="105">
        <v>0</v>
      </c>
      <c r="Q21" s="105">
        <v>0</v>
      </c>
      <c r="R21" s="105">
        <v>0</v>
      </c>
      <c r="S21" s="561">
        <v>0</v>
      </c>
      <c r="T21" s="105">
        <v>0</v>
      </c>
      <c r="U21" s="561">
        <v>0</v>
      </c>
      <c r="V21" s="105">
        <v>0</v>
      </c>
      <c r="W21" s="280">
        <v>0</v>
      </c>
      <c r="X21" s="106">
        <v>0</v>
      </c>
      <c r="Y21" s="106">
        <v>1</v>
      </c>
      <c r="Z21" s="286">
        <v>0</v>
      </c>
      <c r="AA21" s="106">
        <v>0</v>
      </c>
    </row>
    <row r="22" spans="1:27" s="6" customFormat="1" ht="24" customHeight="1">
      <c r="A22" s="183" t="s">
        <v>20</v>
      </c>
      <c r="B22" s="105">
        <v>0</v>
      </c>
      <c r="C22" s="280">
        <v>0</v>
      </c>
      <c r="D22" s="105">
        <v>0</v>
      </c>
      <c r="E22" s="105">
        <v>0</v>
      </c>
      <c r="F22" s="105">
        <v>0</v>
      </c>
      <c r="G22" s="105">
        <v>0</v>
      </c>
      <c r="H22" s="105">
        <v>0</v>
      </c>
      <c r="I22" s="105">
        <v>0</v>
      </c>
      <c r="J22" s="105">
        <v>0</v>
      </c>
      <c r="K22" s="561">
        <v>0</v>
      </c>
      <c r="L22" s="105">
        <v>0</v>
      </c>
      <c r="M22" s="561">
        <v>0</v>
      </c>
      <c r="N22" s="105">
        <v>0</v>
      </c>
      <c r="O22" s="561">
        <v>0</v>
      </c>
      <c r="P22" s="105">
        <v>0</v>
      </c>
      <c r="Q22" s="105">
        <v>0</v>
      </c>
      <c r="R22" s="105">
        <v>0</v>
      </c>
      <c r="S22" s="561">
        <v>0</v>
      </c>
      <c r="T22" s="105">
        <v>0</v>
      </c>
      <c r="U22" s="561">
        <v>0</v>
      </c>
      <c r="V22" s="105">
        <v>0</v>
      </c>
      <c r="W22" s="280">
        <v>0</v>
      </c>
      <c r="X22" s="280">
        <v>0</v>
      </c>
      <c r="Y22" s="280">
        <v>1</v>
      </c>
      <c r="Z22" s="287">
        <v>1</v>
      </c>
      <c r="AA22" s="106">
        <v>0</v>
      </c>
    </row>
    <row r="23" spans="1:27" s="6" customFormat="1" ht="24" customHeight="1">
      <c r="A23" s="183" t="s">
        <v>19</v>
      </c>
      <c r="B23" s="105">
        <v>3</v>
      </c>
      <c r="C23" s="280">
        <v>282</v>
      </c>
      <c r="D23" s="105">
        <v>0</v>
      </c>
      <c r="E23" s="105">
        <v>0</v>
      </c>
      <c r="F23" s="105">
        <v>1</v>
      </c>
      <c r="G23" s="105">
        <v>282</v>
      </c>
      <c r="H23" s="105">
        <v>0</v>
      </c>
      <c r="I23" s="105">
        <v>0</v>
      </c>
      <c r="J23" s="105">
        <v>1</v>
      </c>
      <c r="K23" s="561">
        <v>0</v>
      </c>
      <c r="L23" s="105">
        <v>0</v>
      </c>
      <c r="M23" s="561">
        <v>0</v>
      </c>
      <c r="N23" s="105">
        <v>0</v>
      </c>
      <c r="O23" s="561">
        <v>0</v>
      </c>
      <c r="P23" s="105">
        <v>0</v>
      </c>
      <c r="Q23" s="105">
        <v>0</v>
      </c>
      <c r="R23" s="105">
        <v>1</v>
      </c>
      <c r="S23" s="561">
        <v>0</v>
      </c>
      <c r="T23" s="105">
        <v>0</v>
      </c>
      <c r="U23" s="561">
        <v>0</v>
      </c>
      <c r="V23" s="105">
        <v>0</v>
      </c>
      <c r="W23" s="280">
        <v>0</v>
      </c>
      <c r="X23" s="106">
        <v>0</v>
      </c>
      <c r="Y23" s="106">
        <v>1</v>
      </c>
      <c r="Z23" s="286">
        <v>2</v>
      </c>
      <c r="AA23" s="106">
        <v>0</v>
      </c>
    </row>
    <row r="24" spans="1:27" s="6" customFormat="1" ht="24" customHeight="1">
      <c r="A24" s="183" t="s">
        <v>18</v>
      </c>
      <c r="B24" s="105">
        <v>3</v>
      </c>
      <c r="C24" s="280">
        <v>933</v>
      </c>
      <c r="D24" s="105">
        <v>0</v>
      </c>
      <c r="E24" s="105">
        <v>0</v>
      </c>
      <c r="F24" s="105">
        <v>1</v>
      </c>
      <c r="G24" s="105">
        <v>783</v>
      </c>
      <c r="H24" s="105">
        <v>0</v>
      </c>
      <c r="I24" s="105">
        <v>0</v>
      </c>
      <c r="J24" s="105">
        <v>1</v>
      </c>
      <c r="K24" s="561">
        <v>0</v>
      </c>
      <c r="L24" s="105">
        <v>1</v>
      </c>
      <c r="M24" s="561">
        <v>150</v>
      </c>
      <c r="N24" s="105">
        <v>0</v>
      </c>
      <c r="O24" s="561">
        <v>0</v>
      </c>
      <c r="P24" s="105">
        <v>0</v>
      </c>
      <c r="Q24" s="105">
        <v>0</v>
      </c>
      <c r="R24" s="105">
        <v>0</v>
      </c>
      <c r="S24" s="561">
        <v>0</v>
      </c>
      <c r="T24" s="105">
        <v>0</v>
      </c>
      <c r="U24" s="561">
        <v>0</v>
      </c>
      <c r="V24" s="105">
        <v>0</v>
      </c>
      <c r="W24" s="280">
        <v>0</v>
      </c>
      <c r="X24" s="106">
        <v>0</v>
      </c>
      <c r="Y24" s="106">
        <v>1</v>
      </c>
      <c r="Z24" s="286">
        <v>0</v>
      </c>
      <c r="AA24" s="106">
        <v>0</v>
      </c>
    </row>
    <row r="25" spans="1:27" s="6" customFormat="1" ht="24" customHeight="1">
      <c r="A25" s="183" t="s">
        <v>17</v>
      </c>
      <c r="B25" s="105">
        <v>2</v>
      </c>
      <c r="C25" s="280">
        <v>445</v>
      </c>
      <c r="D25" s="105">
        <v>0</v>
      </c>
      <c r="E25" s="105">
        <v>0</v>
      </c>
      <c r="F25" s="105">
        <v>0</v>
      </c>
      <c r="G25" s="105">
        <v>0</v>
      </c>
      <c r="H25" s="105">
        <v>0</v>
      </c>
      <c r="I25" s="105">
        <v>0</v>
      </c>
      <c r="J25" s="105">
        <v>0</v>
      </c>
      <c r="K25" s="561">
        <v>0</v>
      </c>
      <c r="L25" s="105">
        <v>2</v>
      </c>
      <c r="M25" s="561">
        <v>445</v>
      </c>
      <c r="N25" s="105">
        <v>0</v>
      </c>
      <c r="O25" s="561">
        <v>0</v>
      </c>
      <c r="P25" s="105">
        <v>0</v>
      </c>
      <c r="Q25" s="105">
        <v>0</v>
      </c>
      <c r="R25" s="105">
        <v>0</v>
      </c>
      <c r="S25" s="561">
        <v>0</v>
      </c>
      <c r="T25" s="105">
        <v>0</v>
      </c>
      <c r="U25" s="561">
        <v>0</v>
      </c>
      <c r="V25" s="105">
        <v>0</v>
      </c>
      <c r="W25" s="280">
        <v>0</v>
      </c>
      <c r="X25" s="106">
        <v>0</v>
      </c>
      <c r="Y25" s="106">
        <v>1</v>
      </c>
      <c r="Z25" s="286">
        <v>0</v>
      </c>
      <c r="AA25" s="106">
        <v>0</v>
      </c>
    </row>
    <row r="26" spans="1:27" s="6" customFormat="1" ht="24" customHeight="1">
      <c r="A26" s="183" t="s">
        <v>16</v>
      </c>
      <c r="B26" s="105">
        <v>0</v>
      </c>
      <c r="C26" s="280">
        <v>0</v>
      </c>
      <c r="D26" s="105">
        <v>0</v>
      </c>
      <c r="E26" s="105">
        <v>0</v>
      </c>
      <c r="F26" s="105">
        <v>0</v>
      </c>
      <c r="G26" s="105">
        <v>0</v>
      </c>
      <c r="H26" s="105">
        <v>0</v>
      </c>
      <c r="I26" s="105">
        <v>0</v>
      </c>
      <c r="J26" s="105">
        <v>0</v>
      </c>
      <c r="K26" s="561">
        <v>0</v>
      </c>
      <c r="L26" s="105">
        <v>0</v>
      </c>
      <c r="M26" s="561">
        <v>0</v>
      </c>
      <c r="N26" s="105">
        <v>0</v>
      </c>
      <c r="O26" s="561">
        <v>0</v>
      </c>
      <c r="P26" s="105">
        <v>0</v>
      </c>
      <c r="Q26" s="105">
        <v>0</v>
      </c>
      <c r="R26" s="105">
        <v>0</v>
      </c>
      <c r="S26" s="561">
        <v>0</v>
      </c>
      <c r="T26" s="105">
        <v>0</v>
      </c>
      <c r="U26" s="561">
        <v>0</v>
      </c>
      <c r="V26" s="105">
        <v>0</v>
      </c>
      <c r="W26" s="280">
        <v>0</v>
      </c>
      <c r="X26" s="106">
        <v>0</v>
      </c>
      <c r="Y26" s="106">
        <v>1</v>
      </c>
      <c r="Z26" s="286">
        <v>1</v>
      </c>
      <c r="AA26" s="106">
        <v>0</v>
      </c>
    </row>
    <row r="27" spans="1:27" s="6" customFormat="1" ht="24" customHeight="1">
      <c r="A27" s="183" t="s">
        <v>15</v>
      </c>
      <c r="B27" s="105">
        <v>2</v>
      </c>
      <c r="C27" s="280">
        <v>0</v>
      </c>
      <c r="D27" s="105">
        <v>0</v>
      </c>
      <c r="E27" s="105">
        <v>0</v>
      </c>
      <c r="F27" s="105">
        <v>0</v>
      </c>
      <c r="G27" s="105">
        <v>0</v>
      </c>
      <c r="H27" s="105">
        <v>0</v>
      </c>
      <c r="I27" s="105">
        <v>0</v>
      </c>
      <c r="J27" s="105">
        <v>2</v>
      </c>
      <c r="K27" s="561">
        <v>0</v>
      </c>
      <c r="L27" s="105">
        <v>0</v>
      </c>
      <c r="M27" s="561">
        <v>0</v>
      </c>
      <c r="N27" s="105">
        <v>0</v>
      </c>
      <c r="O27" s="561">
        <v>0</v>
      </c>
      <c r="P27" s="105">
        <v>0</v>
      </c>
      <c r="Q27" s="105">
        <v>0</v>
      </c>
      <c r="R27" s="105">
        <v>0</v>
      </c>
      <c r="S27" s="561">
        <v>0</v>
      </c>
      <c r="T27" s="105">
        <v>0</v>
      </c>
      <c r="U27" s="561">
        <v>0</v>
      </c>
      <c r="V27" s="105">
        <v>0</v>
      </c>
      <c r="W27" s="280">
        <v>0</v>
      </c>
      <c r="X27" s="106">
        <v>0</v>
      </c>
      <c r="Y27" s="106">
        <v>1</v>
      </c>
      <c r="Z27" s="286">
        <v>2</v>
      </c>
      <c r="AA27" s="106">
        <v>0</v>
      </c>
    </row>
    <row r="28" spans="1:27" s="6" customFormat="1" ht="24" customHeight="1">
      <c r="A28" s="183" t="s">
        <v>14</v>
      </c>
      <c r="B28" s="105">
        <v>3</v>
      </c>
      <c r="C28" s="280">
        <v>0</v>
      </c>
      <c r="D28" s="105">
        <v>0</v>
      </c>
      <c r="E28" s="105">
        <v>0</v>
      </c>
      <c r="F28" s="105">
        <v>0</v>
      </c>
      <c r="G28" s="105">
        <v>0</v>
      </c>
      <c r="H28" s="105">
        <v>0</v>
      </c>
      <c r="I28" s="105">
        <v>0</v>
      </c>
      <c r="J28" s="105">
        <v>1</v>
      </c>
      <c r="K28" s="561">
        <v>0</v>
      </c>
      <c r="L28" s="105">
        <v>0</v>
      </c>
      <c r="M28" s="561">
        <v>0</v>
      </c>
      <c r="N28" s="105">
        <v>1</v>
      </c>
      <c r="O28" s="561">
        <v>0</v>
      </c>
      <c r="P28" s="105">
        <v>0</v>
      </c>
      <c r="Q28" s="105">
        <v>0</v>
      </c>
      <c r="R28" s="105">
        <v>1</v>
      </c>
      <c r="S28" s="561">
        <v>0</v>
      </c>
      <c r="T28" s="105">
        <v>0</v>
      </c>
      <c r="U28" s="561">
        <v>0</v>
      </c>
      <c r="V28" s="105">
        <v>0</v>
      </c>
      <c r="W28" s="280">
        <v>0</v>
      </c>
      <c r="X28" s="280">
        <v>0</v>
      </c>
      <c r="Y28" s="280">
        <v>0</v>
      </c>
      <c r="Z28" s="287">
        <v>0</v>
      </c>
      <c r="AA28" s="106">
        <v>0</v>
      </c>
    </row>
    <row r="29" spans="1:27" s="6" customFormat="1" ht="24" customHeight="1">
      <c r="A29" s="183" t="s">
        <v>13</v>
      </c>
      <c r="B29" s="105">
        <v>1</v>
      </c>
      <c r="C29" s="280">
        <v>0</v>
      </c>
      <c r="D29" s="105">
        <v>0</v>
      </c>
      <c r="E29" s="105">
        <v>0</v>
      </c>
      <c r="F29" s="105">
        <v>0</v>
      </c>
      <c r="G29" s="105">
        <v>0</v>
      </c>
      <c r="H29" s="105">
        <v>0</v>
      </c>
      <c r="I29" s="105">
        <v>0</v>
      </c>
      <c r="J29" s="105">
        <v>1</v>
      </c>
      <c r="K29" s="561">
        <v>0</v>
      </c>
      <c r="L29" s="105">
        <v>0</v>
      </c>
      <c r="M29" s="561">
        <v>0</v>
      </c>
      <c r="N29" s="105">
        <v>0</v>
      </c>
      <c r="O29" s="561">
        <v>0</v>
      </c>
      <c r="P29" s="105">
        <v>0</v>
      </c>
      <c r="Q29" s="105">
        <v>0</v>
      </c>
      <c r="R29" s="105">
        <v>0</v>
      </c>
      <c r="S29" s="561">
        <v>0</v>
      </c>
      <c r="T29" s="105">
        <v>0</v>
      </c>
      <c r="U29" s="561">
        <v>0</v>
      </c>
      <c r="V29" s="105">
        <v>0</v>
      </c>
      <c r="W29" s="280">
        <v>0</v>
      </c>
      <c r="X29" s="106">
        <v>0</v>
      </c>
      <c r="Y29" s="106">
        <v>0</v>
      </c>
      <c r="Z29" s="286">
        <v>0</v>
      </c>
      <c r="AA29" s="106">
        <v>0</v>
      </c>
    </row>
    <row r="30" spans="1:27" s="6" customFormat="1" ht="24" customHeight="1">
      <c r="A30" s="183" t="s">
        <v>12</v>
      </c>
      <c r="B30" s="105">
        <v>2</v>
      </c>
      <c r="C30" s="280">
        <v>0</v>
      </c>
      <c r="D30" s="105">
        <v>0</v>
      </c>
      <c r="E30" s="105">
        <v>0</v>
      </c>
      <c r="F30" s="105">
        <v>0</v>
      </c>
      <c r="G30" s="105">
        <v>0</v>
      </c>
      <c r="H30" s="105">
        <v>0</v>
      </c>
      <c r="I30" s="105">
        <v>0</v>
      </c>
      <c r="J30" s="105">
        <v>0</v>
      </c>
      <c r="K30" s="561">
        <v>0</v>
      </c>
      <c r="L30" s="105">
        <v>0</v>
      </c>
      <c r="M30" s="561">
        <v>0</v>
      </c>
      <c r="N30" s="105">
        <v>0</v>
      </c>
      <c r="O30" s="561">
        <v>0</v>
      </c>
      <c r="P30" s="105">
        <v>0</v>
      </c>
      <c r="Q30" s="105">
        <v>0</v>
      </c>
      <c r="R30" s="105">
        <v>2</v>
      </c>
      <c r="S30" s="561">
        <v>0</v>
      </c>
      <c r="T30" s="105">
        <v>0</v>
      </c>
      <c r="U30" s="561">
        <v>0</v>
      </c>
      <c r="V30" s="105">
        <v>0</v>
      </c>
      <c r="W30" s="280">
        <v>0</v>
      </c>
      <c r="X30" s="106">
        <v>0</v>
      </c>
      <c r="Y30" s="106">
        <v>0</v>
      </c>
      <c r="Z30" s="286">
        <v>0</v>
      </c>
      <c r="AA30" s="106">
        <v>0</v>
      </c>
    </row>
    <row r="31" spans="1:27" s="6" customFormat="1" ht="24" customHeight="1">
      <c r="A31" s="183" t="s">
        <v>11</v>
      </c>
      <c r="B31" s="105">
        <v>43</v>
      </c>
      <c r="C31" s="280">
        <v>515</v>
      </c>
      <c r="D31" s="105">
        <v>1</v>
      </c>
      <c r="E31" s="105">
        <v>176</v>
      </c>
      <c r="F31" s="105">
        <v>1</v>
      </c>
      <c r="G31" s="105">
        <v>191</v>
      </c>
      <c r="H31" s="105">
        <v>0</v>
      </c>
      <c r="I31" s="105">
        <v>0</v>
      </c>
      <c r="J31" s="105">
        <v>23</v>
      </c>
      <c r="K31" s="561">
        <v>29</v>
      </c>
      <c r="L31" s="105">
        <v>0</v>
      </c>
      <c r="M31" s="561">
        <v>0</v>
      </c>
      <c r="N31" s="105">
        <v>12</v>
      </c>
      <c r="O31" s="561">
        <v>0</v>
      </c>
      <c r="P31" s="105">
        <v>2</v>
      </c>
      <c r="Q31" s="105">
        <v>119</v>
      </c>
      <c r="R31" s="105">
        <v>4</v>
      </c>
      <c r="S31" s="561">
        <v>0</v>
      </c>
      <c r="T31" s="105">
        <v>0</v>
      </c>
      <c r="U31" s="561">
        <v>0</v>
      </c>
      <c r="V31" s="105">
        <v>0</v>
      </c>
      <c r="W31" s="280">
        <v>0</v>
      </c>
      <c r="X31" s="106">
        <v>0</v>
      </c>
      <c r="Y31" s="106">
        <v>0</v>
      </c>
      <c r="Z31" s="286">
        <v>0</v>
      </c>
      <c r="AA31" s="106">
        <v>0</v>
      </c>
    </row>
    <row r="32" spans="1:27" s="6" customFormat="1" ht="24" customHeight="1">
      <c r="A32" s="183" t="s">
        <v>10</v>
      </c>
      <c r="B32" s="105">
        <v>1</v>
      </c>
      <c r="C32" s="280">
        <v>0</v>
      </c>
      <c r="D32" s="105">
        <v>0</v>
      </c>
      <c r="E32" s="105">
        <v>0</v>
      </c>
      <c r="F32" s="105">
        <v>0</v>
      </c>
      <c r="G32" s="105">
        <v>0</v>
      </c>
      <c r="H32" s="105">
        <v>0</v>
      </c>
      <c r="I32" s="105">
        <v>0</v>
      </c>
      <c r="J32" s="105">
        <v>1</v>
      </c>
      <c r="K32" s="561">
        <v>0</v>
      </c>
      <c r="L32" s="105">
        <v>0</v>
      </c>
      <c r="M32" s="561">
        <v>0</v>
      </c>
      <c r="N32" s="105">
        <v>0</v>
      </c>
      <c r="O32" s="561">
        <v>0</v>
      </c>
      <c r="P32" s="105">
        <v>0</v>
      </c>
      <c r="Q32" s="105">
        <v>0</v>
      </c>
      <c r="R32" s="105">
        <v>0</v>
      </c>
      <c r="S32" s="561">
        <v>0</v>
      </c>
      <c r="T32" s="105">
        <v>0</v>
      </c>
      <c r="U32" s="561">
        <v>0</v>
      </c>
      <c r="V32" s="105">
        <v>0</v>
      </c>
      <c r="W32" s="280">
        <v>0</v>
      </c>
      <c r="X32" s="106">
        <v>0</v>
      </c>
      <c r="Y32" s="106">
        <v>0</v>
      </c>
      <c r="Z32" s="286">
        <v>0</v>
      </c>
      <c r="AA32" s="106">
        <v>0</v>
      </c>
    </row>
    <row r="33" spans="1:27" s="6" customFormat="1" ht="24" customHeight="1">
      <c r="A33" s="183" t="s">
        <v>9</v>
      </c>
      <c r="B33" s="105">
        <v>14</v>
      </c>
      <c r="C33" s="280">
        <v>299</v>
      </c>
      <c r="D33" s="105">
        <v>0</v>
      </c>
      <c r="E33" s="105">
        <v>0</v>
      </c>
      <c r="F33" s="105">
        <v>1</v>
      </c>
      <c r="G33" s="105">
        <v>299</v>
      </c>
      <c r="H33" s="105">
        <v>0</v>
      </c>
      <c r="I33" s="105">
        <v>0</v>
      </c>
      <c r="J33" s="105">
        <v>4</v>
      </c>
      <c r="K33" s="561">
        <v>0</v>
      </c>
      <c r="L33" s="105">
        <v>0</v>
      </c>
      <c r="M33" s="561">
        <v>0</v>
      </c>
      <c r="N33" s="105">
        <v>4</v>
      </c>
      <c r="O33" s="561">
        <v>0</v>
      </c>
      <c r="P33" s="105">
        <v>0</v>
      </c>
      <c r="Q33" s="105">
        <v>0</v>
      </c>
      <c r="R33" s="105">
        <v>5</v>
      </c>
      <c r="S33" s="561">
        <v>0</v>
      </c>
      <c r="T33" s="105">
        <v>0</v>
      </c>
      <c r="U33" s="561">
        <v>0</v>
      </c>
      <c r="V33" s="105">
        <v>0</v>
      </c>
      <c r="W33" s="280">
        <v>0</v>
      </c>
      <c r="X33" s="280">
        <v>1</v>
      </c>
      <c r="Y33" s="280">
        <v>0</v>
      </c>
      <c r="Z33" s="287">
        <v>0</v>
      </c>
      <c r="AA33" s="106">
        <v>0</v>
      </c>
    </row>
    <row r="34" spans="1:27" s="6" customFormat="1" ht="24" customHeight="1">
      <c r="A34" s="185" t="s">
        <v>8</v>
      </c>
      <c r="B34" s="107">
        <v>35</v>
      </c>
      <c r="C34" s="281">
        <v>330</v>
      </c>
      <c r="D34" s="107">
        <v>1</v>
      </c>
      <c r="E34" s="107">
        <v>192</v>
      </c>
      <c r="F34" s="107">
        <v>0</v>
      </c>
      <c r="G34" s="107">
        <v>0</v>
      </c>
      <c r="H34" s="107">
        <v>1</v>
      </c>
      <c r="I34" s="107">
        <v>38</v>
      </c>
      <c r="J34" s="107">
        <v>15</v>
      </c>
      <c r="K34" s="562">
        <v>7</v>
      </c>
      <c r="L34" s="107">
        <v>0</v>
      </c>
      <c r="M34" s="562">
        <v>0</v>
      </c>
      <c r="N34" s="107">
        <v>10</v>
      </c>
      <c r="O34" s="562">
        <v>0</v>
      </c>
      <c r="P34" s="107">
        <v>1</v>
      </c>
      <c r="Q34" s="107">
        <v>83</v>
      </c>
      <c r="R34" s="107">
        <v>7</v>
      </c>
      <c r="S34" s="562">
        <v>10</v>
      </c>
      <c r="T34" s="107">
        <v>0</v>
      </c>
      <c r="U34" s="562">
        <v>0</v>
      </c>
      <c r="V34" s="107">
        <v>0</v>
      </c>
      <c r="W34" s="281">
        <v>0</v>
      </c>
      <c r="X34" s="108">
        <v>0</v>
      </c>
      <c r="Y34" s="108">
        <v>0</v>
      </c>
      <c r="Z34" s="288">
        <v>0</v>
      </c>
      <c r="AA34" s="108">
        <v>1</v>
      </c>
    </row>
    <row r="35" spans="1:27" s="2" customFormat="1" ht="30.75" customHeight="1">
      <c r="A35" s="377" t="s">
        <v>739</v>
      </c>
      <c r="B35" s="377"/>
      <c r="C35" s="377"/>
      <c r="D35" s="377"/>
      <c r="E35" s="377"/>
      <c r="F35" s="377"/>
      <c r="G35" s="377"/>
      <c r="H35" s="377"/>
      <c r="I35" s="377"/>
      <c r="J35" s="377"/>
      <c r="K35" s="377"/>
      <c r="L35" s="377"/>
      <c r="M35" s="377"/>
      <c r="N35" s="377"/>
      <c r="O35" s="377"/>
      <c r="P35" s="377"/>
      <c r="Q35" s="377"/>
      <c r="R35" s="377"/>
      <c r="S35" s="377"/>
      <c r="T35" s="377"/>
      <c r="U35" s="377"/>
      <c r="V35" s="377"/>
      <c r="W35" s="377"/>
      <c r="X35" s="377"/>
      <c r="Y35" s="377"/>
      <c r="Z35" s="377"/>
      <c r="AA35" s="377"/>
    </row>
    <row r="36" spans="1:27" s="2" customFormat="1" ht="12.95" customHeight="1">
      <c r="A36" s="4" t="s">
        <v>507</v>
      </c>
      <c r="B36" s="5"/>
      <c r="C36" s="5"/>
      <c r="D36" s="5"/>
      <c r="E36" s="5"/>
      <c r="F36" s="5"/>
      <c r="G36" s="5"/>
      <c r="H36" s="5"/>
      <c r="I36" s="5"/>
      <c r="J36" s="5"/>
      <c r="K36" s="5"/>
      <c r="L36" s="5"/>
      <c r="M36" s="5"/>
      <c r="O36" s="4"/>
      <c r="P36" s="4"/>
      <c r="Q36" s="4"/>
      <c r="R36" s="4"/>
      <c r="S36" s="4"/>
      <c r="T36" s="4"/>
      <c r="U36" s="4"/>
      <c r="V36" s="4"/>
      <c r="W36" s="4"/>
      <c r="X36" s="4"/>
      <c r="Y36" s="4"/>
      <c r="Z36" s="4"/>
      <c r="AA36" s="3" t="s">
        <v>740</v>
      </c>
    </row>
  </sheetData>
  <mergeCells count="22">
    <mergeCell ref="A2:AA2"/>
    <mergeCell ref="A1:AA1"/>
    <mergeCell ref="V5:W6"/>
    <mergeCell ref="B5:C6"/>
    <mergeCell ref="B4:W4"/>
    <mergeCell ref="A4:A7"/>
    <mergeCell ref="X4:X7"/>
    <mergeCell ref="D5:K5"/>
    <mergeCell ref="L5:M6"/>
    <mergeCell ref="N5:O6"/>
    <mergeCell ref="A35:AA35"/>
    <mergeCell ref="Y4:Y7"/>
    <mergeCell ref="Z4:Z7"/>
    <mergeCell ref="AA4:AA7"/>
    <mergeCell ref="F6:G6"/>
    <mergeCell ref="D6:E6"/>
    <mergeCell ref="P5:S5"/>
    <mergeCell ref="T5:U6"/>
    <mergeCell ref="R6:S6"/>
    <mergeCell ref="P6:Q6"/>
    <mergeCell ref="J6:K6"/>
    <mergeCell ref="H6:I6"/>
  </mergeCells>
  <phoneticPr fontId="6" type="noConversion"/>
  <printOptions horizontalCentered="1"/>
  <pageMargins left="0.78740157480314965" right="0.78740157480314965" top="0.98425196850393704" bottom="0.98425196850393704" header="0" footer="0.59055118110236227"/>
  <pageSetup paperSize="9" scale="60" firstPageNumber="136" pageOrder="overThenDown" orientation="landscape"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57BBE-28AB-4F60-867A-4C67966B8E7A}">
  <dimension ref="A1:AA26"/>
  <sheetViews>
    <sheetView view="pageBreakPreview" zoomScaleNormal="100" zoomScaleSheetLayoutView="100" workbookViewId="0">
      <selection activeCell="S20" sqref="S20"/>
    </sheetView>
  </sheetViews>
  <sheetFormatPr defaultColWidth="11.42578125" defaultRowHeight="13.5"/>
  <cols>
    <col min="1" max="1" width="10" style="1" customWidth="1"/>
    <col min="2" max="18" width="11.28515625" style="1" customWidth="1"/>
    <col min="19" max="16384" width="11.42578125" style="1"/>
  </cols>
  <sheetData>
    <row r="1" spans="1:27" s="186" customFormat="1" ht="11.25">
      <c r="A1" s="187" t="s">
        <v>733</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row>
    <row r="2" spans="1:27" s="16" customFormat="1" ht="30" customHeight="1">
      <c r="A2" s="383" t="s">
        <v>658</v>
      </c>
      <c r="B2" s="383"/>
      <c r="C2" s="383"/>
      <c r="D2" s="383"/>
      <c r="E2" s="383"/>
      <c r="F2" s="383"/>
      <c r="G2" s="383"/>
      <c r="H2" s="383"/>
      <c r="I2" s="383"/>
      <c r="J2" s="383"/>
      <c r="K2" s="383"/>
      <c r="L2" s="383"/>
      <c r="M2" s="383"/>
      <c r="N2" s="383"/>
      <c r="O2" s="383"/>
      <c r="P2" s="383"/>
      <c r="Q2" s="383"/>
      <c r="R2" s="383"/>
    </row>
    <row r="3" spans="1:27" s="119" customFormat="1" ht="15" customHeight="1">
      <c r="A3" s="4" t="s">
        <v>657</v>
      </c>
      <c r="B3" s="52"/>
      <c r="C3" s="52"/>
      <c r="D3" s="52"/>
      <c r="E3" s="52"/>
      <c r="F3" s="52"/>
      <c r="G3" s="52"/>
      <c r="H3" s="52"/>
      <c r="I3" s="52"/>
      <c r="J3" s="52"/>
      <c r="K3" s="52"/>
      <c r="L3" s="52"/>
      <c r="M3" s="52"/>
      <c r="N3" s="52"/>
      <c r="O3" s="52"/>
      <c r="P3" s="52"/>
      <c r="Q3" s="52"/>
      <c r="R3" s="3"/>
      <c r="AA3" s="3" t="s">
        <v>656</v>
      </c>
    </row>
    <row r="4" spans="1:27" ht="23.45" customHeight="1">
      <c r="A4" s="429" t="s">
        <v>735</v>
      </c>
      <c r="B4" s="413" t="s">
        <v>655</v>
      </c>
      <c r="C4" s="381"/>
      <c r="D4" s="381"/>
      <c r="E4" s="381"/>
      <c r="F4" s="381"/>
      <c r="G4" s="381"/>
      <c r="H4" s="381"/>
      <c r="I4" s="381"/>
      <c r="J4" s="381"/>
      <c r="K4" s="381"/>
      <c r="L4" s="381"/>
      <c r="M4" s="419" t="s">
        <v>654</v>
      </c>
      <c r="N4" s="412"/>
      <c r="O4" s="412"/>
      <c r="P4" s="412"/>
      <c r="Q4" s="412"/>
      <c r="R4" s="413"/>
      <c r="S4" s="388" t="s">
        <v>653</v>
      </c>
      <c r="T4" s="380"/>
      <c r="U4" s="380"/>
      <c r="V4" s="419" t="s">
        <v>652</v>
      </c>
      <c r="W4" s="412"/>
      <c r="X4" s="412"/>
      <c r="Y4" s="412"/>
      <c r="Z4" s="412"/>
      <c r="AA4" s="413"/>
    </row>
    <row r="5" spans="1:27" ht="24.95" customHeight="1">
      <c r="A5" s="429"/>
      <c r="B5" s="411" t="s">
        <v>44</v>
      </c>
      <c r="C5" s="411"/>
      <c r="D5" s="397"/>
      <c r="E5" s="449" t="s">
        <v>651</v>
      </c>
      <c r="F5" s="403" t="s">
        <v>650</v>
      </c>
      <c r="G5" s="412"/>
      <c r="H5" s="412"/>
      <c r="I5" s="412"/>
      <c r="J5" s="413"/>
      <c r="K5" s="449" t="s">
        <v>649</v>
      </c>
      <c r="L5" s="449" t="s">
        <v>259</v>
      </c>
      <c r="M5" s="408" t="s">
        <v>44</v>
      </c>
      <c r="N5" s="411"/>
      <c r="O5" s="397"/>
      <c r="P5" s="403" t="s">
        <v>48</v>
      </c>
      <c r="Q5" s="404"/>
      <c r="R5" s="420"/>
      <c r="S5" s="408" t="s">
        <v>648</v>
      </c>
      <c r="T5" s="411"/>
      <c r="U5" s="397"/>
      <c r="V5" s="408" t="s">
        <v>647</v>
      </c>
      <c r="W5" s="397"/>
      <c r="X5" s="408" t="s">
        <v>646</v>
      </c>
      <c r="Y5" s="411"/>
      <c r="Z5" s="397"/>
      <c r="AA5" s="401" t="s">
        <v>645</v>
      </c>
    </row>
    <row r="6" spans="1:27" ht="27" customHeight="1">
      <c r="A6" s="429"/>
      <c r="B6" s="447"/>
      <c r="C6" s="447"/>
      <c r="D6" s="448"/>
      <c r="E6" s="446"/>
      <c r="F6" s="449" t="s">
        <v>644</v>
      </c>
      <c r="G6" s="449" t="s">
        <v>643</v>
      </c>
      <c r="H6" s="449" t="s">
        <v>642</v>
      </c>
      <c r="I6" s="449" t="s">
        <v>641</v>
      </c>
      <c r="J6" s="449" t="s">
        <v>640</v>
      </c>
      <c r="K6" s="451"/>
      <c r="L6" s="451"/>
      <c r="M6" s="446"/>
      <c r="N6" s="447"/>
      <c r="O6" s="447"/>
      <c r="P6" s="453"/>
      <c r="Q6" s="454"/>
      <c r="R6" s="455"/>
      <c r="S6" s="446"/>
      <c r="T6" s="447"/>
      <c r="U6" s="448"/>
      <c r="V6" s="446"/>
      <c r="W6" s="448"/>
      <c r="X6" s="446"/>
      <c r="Y6" s="447"/>
      <c r="Z6" s="448"/>
      <c r="AA6" s="445"/>
    </row>
    <row r="7" spans="1:27" ht="70.5" customHeight="1" thickBot="1">
      <c r="A7" s="430"/>
      <c r="B7" s="213"/>
      <c r="C7" s="359" t="s">
        <v>5</v>
      </c>
      <c r="D7" s="359" t="s">
        <v>83</v>
      </c>
      <c r="E7" s="452"/>
      <c r="F7" s="450"/>
      <c r="G7" s="450"/>
      <c r="H7" s="450"/>
      <c r="I7" s="450"/>
      <c r="J7" s="450"/>
      <c r="K7" s="450"/>
      <c r="L7" s="452"/>
      <c r="M7" s="214"/>
      <c r="N7" s="359" t="s">
        <v>5</v>
      </c>
      <c r="O7" s="368" t="s">
        <v>83</v>
      </c>
      <c r="P7" s="365"/>
      <c r="Q7" s="359" t="s">
        <v>639</v>
      </c>
      <c r="R7" s="359" t="s">
        <v>638</v>
      </c>
      <c r="S7" s="213"/>
      <c r="T7" s="359" t="s">
        <v>637</v>
      </c>
      <c r="U7" s="359" t="s">
        <v>636</v>
      </c>
      <c r="V7" s="214"/>
      <c r="W7" s="197" t="s">
        <v>635</v>
      </c>
      <c r="X7" s="214"/>
      <c r="Y7" s="359" t="s">
        <v>634</v>
      </c>
      <c r="Z7" s="359" t="s">
        <v>633</v>
      </c>
      <c r="AA7" s="402"/>
    </row>
    <row r="8" spans="1:27" ht="27" hidden="1" customHeight="1" thickTop="1">
      <c r="A8" s="246">
        <v>2016</v>
      </c>
      <c r="B8" s="11">
        <v>117</v>
      </c>
      <c r="C8" s="11">
        <v>69</v>
      </c>
      <c r="D8" s="11">
        <v>48</v>
      </c>
      <c r="E8" s="11">
        <v>99</v>
      </c>
      <c r="F8" s="11">
        <v>15</v>
      </c>
      <c r="G8" s="11">
        <v>14</v>
      </c>
      <c r="H8" s="11">
        <v>0</v>
      </c>
      <c r="I8" s="11">
        <v>1</v>
      </c>
      <c r="J8" s="11">
        <v>0</v>
      </c>
      <c r="K8" s="11">
        <v>3</v>
      </c>
      <c r="L8" s="11">
        <v>0</v>
      </c>
      <c r="M8" s="11">
        <v>378</v>
      </c>
      <c r="N8" s="11">
        <v>194</v>
      </c>
      <c r="O8" s="11">
        <v>184</v>
      </c>
      <c r="P8" s="11">
        <v>378</v>
      </c>
      <c r="Q8" s="11">
        <v>378</v>
      </c>
      <c r="R8" s="11">
        <v>0</v>
      </c>
      <c r="S8" s="11">
        <v>527</v>
      </c>
      <c r="T8" s="11">
        <v>527</v>
      </c>
      <c r="U8" s="11">
        <v>0</v>
      </c>
      <c r="V8" s="11">
        <v>13491</v>
      </c>
      <c r="W8" s="11">
        <v>12571</v>
      </c>
      <c r="X8" s="11">
        <v>3</v>
      </c>
      <c r="Y8" s="11">
        <v>0</v>
      </c>
      <c r="Z8" s="11">
        <v>3</v>
      </c>
      <c r="AA8" s="136">
        <v>0</v>
      </c>
    </row>
    <row r="9" spans="1:27" ht="27" hidden="1" customHeight="1">
      <c r="A9" s="246">
        <v>2017</v>
      </c>
      <c r="B9" s="11">
        <v>118</v>
      </c>
      <c r="C9" s="11">
        <v>72</v>
      </c>
      <c r="D9" s="11">
        <v>46</v>
      </c>
      <c r="E9" s="11">
        <v>93</v>
      </c>
      <c r="F9" s="11">
        <v>22</v>
      </c>
      <c r="G9" s="11">
        <v>18</v>
      </c>
      <c r="H9" s="11">
        <v>1</v>
      </c>
      <c r="I9" s="11">
        <v>1</v>
      </c>
      <c r="J9" s="11">
        <v>2</v>
      </c>
      <c r="K9" s="11">
        <v>1</v>
      </c>
      <c r="L9" s="11">
        <v>2</v>
      </c>
      <c r="M9" s="11">
        <v>990</v>
      </c>
      <c r="N9" s="11">
        <v>493</v>
      </c>
      <c r="O9" s="11">
        <v>497</v>
      </c>
      <c r="P9" s="11">
        <v>475</v>
      </c>
      <c r="Q9" s="11">
        <v>475</v>
      </c>
      <c r="R9" s="11">
        <v>0</v>
      </c>
      <c r="S9" s="11">
        <v>515</v>
      </c>
      <c r="T9" s="11">
        <v>514</v>
      </c>
      <c r="U9" s="11">
        <v>1</v>
      </c>
      <c r="V9" s="11">
        <v>14248</v>
      </c>
      <c r="W9" s="11">
        <v>13359</v>
      </c>
      <c r="X9" s="11">
        <v>4</v>
      </c>
      <c r="Y9" s="11">
        <v>1</v>
      </c>
      <c r="Z9" s="11">
        <v>3</v>
      </c>
      <c r="AA9" s="136">
        <v>1</v>
      </c>
    </row>
    <row r="10" spans="1:27" ht="27" customHeight="1" thickTop="1">
      <c r="A10" s="246">
        <v>2018</v>
      </c>
      <c r="B10" s="11">
        <v>107</v>
      </c>
      <c r="C10" s="11">
        <v>55</v>
      </c>
      <c r="D10" s="559">
        <v>52</v>
      </c>
      <c r="E10" s="559">
        <v>85</v>
      </c>
      <c r="F10" s="11">
        <v>16</v>
      </c>
      <c r="G10" s="11">
        <v>14</v>
      </c>
      <c r="H10" s="11">
        <v>0</v>
      </c>
      <c r="I10" s="11">
        <v>0</v>
      </c>
      <c r="J10" s="289">
        <v>2</v>
      </c>
      <c r="K10" s="11">
        <v>1</v>
      </c>
      <c r="L10" s="136">
        <v>5</v>
      </c>
      <c r="M10" s="11">
        <v>888</v>
      </c>
      <c r="N10" s="11">
        <v>459</v>
      </c>
      <c r="O10" s="559">
        <v>429</v>
      </c>
      <c r="P10" s="11">
        <v>888</v>
      </c>
      <c r="Q10" s="11">
        <v>888</v>
      </c>
      <c r="R10" s="136">
        <v>0</v>
      </c>
      <c r="S10" s="11">
        <v>888</v>
      </c>
      <c r="T10" s="11">
        <v>888</v>
      </c>
      <c r="U10" s="136">
        <v>0</v>
      </c>
      <c r="V10" s="11">
        <v>13973</v>
      </c>
      <c r="W10" s="559">
        <v>13302</v>
      </c>
      <c r="X10" s="11">
        <v>11</v>
      </c>
      <c r="Y10" s="11">
        <v>3</v>
      </c>
      <c r="Z10" s="559">
        <v>8</v>
      </c>
      <c r="AA10" s="136">
        <v>0</v>
      </c>
    </row>
    <row r="11" spans="1:27" ht="27" customHeight="1">
      <c r="A11" s="246">
        <v>2019</v>
      </c>
      <c r="B11" s="11">
        <v>93</v>
      </c>
      <c r="C11" s="11">
        <v>48</v>
      </c>
      <c r="D11" s="559">
        <v>45</v>
      </c>
      <c r="E11" s="559">
        <v>80</v>
      </c>
      <c r="F11" s="11">
        <v>13</v>
      </c>
      <c r="G11" s="11">
        <v>8</v>
      </c>
      <c r="H11" s="11">
        <v>0</v>
      </c>
      <c r="I11" s="11">
        <v>1</v>
      </c>
      <c r="J11" s="289">
        <v>0</v>
      </c>
      <c r="K11" s="11">
        <v>1</v>
      </c>
      <c r="L11" s="136">
        <v>3</v>
      </c>
      <c r="M11" s="11">
        <v>582</v>
      </c>
      <c r="N11" s="11">
        <v>308</v>
      </c>
      <c r="O11" s="559">
        <v>274</v>
      </c>
      <c r="P11" s="11">
        <v>257</v>
      </c>
      <c r="Q11" s="11">
        <v>257</v>
      </c>
      <c r="R11" s="136">
        <v>0</v>
      </c>
      <c r="S11" s="11">
        <v>325</v>
      </c>
      <c r="T11" s="11">
        <v>325</v>
      </c>
      <c r="U11" s="136">
        <v>0</v>
      </c>
      <c r="V11" s="11">
        <v>16368</v>
      </c>
      <c r="W11" s="559">
        <v>15508</v>
      </c>
      <c r="X11" s="11">
        <v>6</v>
      </c>
      <c r="Y11" s="11">
        <v>4</v>
      </c>
      <c r="Z11" s="559">
        <v>2</v>
      </c>
      <c r="AA11" s="136">
        <v>0</v>
      </c>
    </row>
    <row r="12" spans="1:27" ht="27" customHeight="1">
      <c r="A12" s="246">
        <v>2020</v>
      </c>
      <c r="B12" s="11">
        <v>102</v>
      </c>
      <c r="C12" s="11">
        <v>63</v>
      </c>
      <c r="D12" s="559">
        <v>39</v>
      </c>
      <c r="E12" s="559">
        <v>84</v>
      </c>
      <c r="F12" s="11">
        <v>13</v>
      </c>
      <c r="G12" s="11">
        <v>10</v>
      </c>
      <c r="H12" s="11">
        <v>1</v>
      </c>
      <c r="I12" s="11">
        <v>2</v>
      </c>
      <c r="J12" s="289">
        <v>0</v>
      </c>
      <c r="K12" s="11">
        <v>0</v>
      </c>
      <c r="L12" s="136">
        <v>5</v>
      </c>
      <c r="M12" s="11">
        <v>464</v>
      </c>
      <c r="N12" s="11">
        <v>235</v>
      </c>
      <c r="O12" s="559">
        <v>229</v>
      </c>
      <c r="P12" s="11">
        <v>286</v>
      </c>
      <c r="Q12" s="11">
        <v>286</v>
      </c>
      <c r="R12" s="136">
        <v>0</v>
      </c>
      <c r="S12" s="11">
        <v>178</v>
      </c>
      <c r="T12" s="11">
        <v>178</v>
      </c>
      <c r="U12" s="136">
        <v>0</v>
      </c>
      <c r="V12" s="11">
        <v>11947</v>
      </c>
      <c r="W12" s="559">
        <v>11971</v>
      </c>
      <c r="X12" s="11">
        <v>4</v>
      </c>
      <c r="Y12" s="11">
        <v>2</v>
      </c>
      <c r="Z12" s="559">
        <v>2</v>
      </c>
      <c r="AA12" s="136">
        <v>0</v>
      </c>
    </row>
    <row r="13" spans="1:27" ht="27" customHeight="1">
      <c r="A13" s="246">
        <v>2021</v>
      </c>
      <c r="B13" s="11">
        <v>70</v>
      </c>
      <c r="C13" s="11">
        <v>35</v>
      </c>
      <c r="D13" s="559">
        <v>35</v>
      </c>
      <c r="E13" s="559">
        <v>51</v>
      </c>
      <c r="F13" s="11">
        <v>8</v>
      </c>
      <c r="G13" s="11">
        <v>8</v>
      </c>
      <c r="H13" s="11">
        <v>0</v>
      </c>
      <c r="I13" s="11">
        <v>0</v>
      </c>
      <c r="J13" s="289">
        <v>0</v>
      </c>
      <c r="K13" s="11">
        <v>3</v>
      </c>
      <c r="L13" s="136">
        <v>8</v>
      </c>
      <c r="M13" s="11">
        <v>423</v>
      </c>
      <c r="N13" s="11">
        <v>230</v>
      </c>
      <c r="O13" s="559">
        <v>193</v>
      </c>
      <c r="P13" s="11">
        <v>231</v>
      </c>
      <c r="Q13" s="11">
        <v>231</v>
      </c>
      <c r="R13" s="136">
        <v>0</v>
      </c>
      <c r="S13" s="11">
        <v>192</v>
      </c>
      <c r="T13" s="11">
        <v>192</v>
      </c>
      <c r="U13" s="136">
        <v>0</v>
      </c>
      <c r="V13" s="11">
        <v>13916</v>
      </c>
      <c r="W13" s="559">
        <v>13916</v>
      </c>
      <c r="X13" s="11">
        <v>0</v>
      </c>
      <c r="Y13" s="11">
        <v>0</v>
      </c>
      <c r="Z13" s="559">
        <v>0</v>
      </c>
      <c r="AA13" s="136">
        <v>0</v>
      </c>
    </row>
    <row r="14" spans="1:27" ht="27" customHeight="1">
      <c r="A14" s="247">
        <v>2022</v>
      </c>
      <c r="B14" s="135">
        <v>67</v>
      </c>
      <c r="C14" s="135">
        <v>34</v>
      </c>
      <c r="D14" s="613">
        <v>33</v>
      </c>
      <c r="E14" s="613">
        <v>52</v>
      </c>
      <c r="F14" s="135">
        <v>9</v>
      </c>
      <c r="G14" s="135">
        <v>9</v>
      </c>
      <c r="H14" s="135">
        <v>0</v>
      </c>
      <c r="I14" s="135">
        <v>0</v>
      </c>
      <c r="J14" s="299">
        <v>0</v>
      </c>
      <c r="K14" s="135">
        <v>1</v>
      </c>
      <c r="L14" s="134">
        <v>5</v>
      </c>
      <c r="M14" s="135">
        <v>732</v>
      </c>
      <c r="N14" s="135">
        <v>356</v>
      </c>
      <c r="O14" s="613">
        <v>376</v>
      </c>
      <c r="P14" s="135">
        <v>119</v>
      </c>
      <c r="Q14" s="135">
        <v>119</v>
      </c>
      <c r="R14" s="134">
        <v>0</v>
      </c>
      <c r="S14" s="135">
        <v>613</v>
      </c>
      <c r="T14" s="135">
        <v>613</v>
      </c>
      <c r="U14" s="134">
        <v>0</v>
      </c>
      <c r="V14" s="135">
        <v>14098</v>
      </c>
      <c r="W14" s="613">
        <v>14098</v>
      </c>
      <c r="X14" s="135">
        <v>0</v>
      </c>
      <c r="Y14" s="135">
        <v>0</v>
      </c>
      <c r="Z14" s="613">
        <v>0</v>
      </c>
      <c r="AA14" s="134">
        <v>0</v>
      </c>
    </row>
    <row r="15" spans="1:27" ht="15" customHeight="1">
      <c r="A15" s="137" t="s">
        <v>507</v>
      </c>
      <c r="B15" s="137"/>
      <c r="C15" s="137"/>
      <c r="D15" s="137"/>
      <c r="E15" s="137"/>
      <c r="F15" s="137"/>
      <c r="G15" s="137"/>
      <c r="H15" s="137"/>
      <c r="I15" s="6"/>
      <c r="J15" s="137"/>
      <c r="K15" s="6"/>
      <c r="L15" s="121"/>
      <c r="M15" s="121"/>
      <c r="N15" s="121"/>
      <c r="O15" s="121"/>
      <c r="P15" s="121"/>
      <c r="Q15" s="121"/>
      <c r="R15" s="142"/>
      <c r="S15" s="6"/>
      <c r="T15" s="6"/>
      <c r="U15" s="6"/>
      <c r="V15" s="6"/>
      <c r="W15" s="6"/>
      <c r="X15" s="6"/>
      <c r="Y15" s="6"/>
      <c r="Z15" s="6"/>
      <c r="AA15" s="307" t="s">
        <v>740</v>
      </c>
    </row>
    <row r="16" spans="1:27" s="2" customFormat="1" ht="15" customHeight="1">
      <c r="A16" s="1"/>
      <c r="B16" s="1"/>
      <c r="C16" s="1"/>
      <c r="D16" s="1"/>
      <c r="E16" s="1"/>
      <c r="F16" s="1"/>
      <c r="G16" s="1"/>
      <c r="H16" s="1"/>
      <c r="I16" s="1"/>
      <c r="J16" s="1"/>
      <c r="K16" s="1"/>
      <c r="L16" s="1"/>
      <c r="M16" s="1"/>
      <c r="N16" s="1"/>
      <c r="O16" s="1"/>
      <c r="P16" s="1"/>
      <c r="Q16" s="1"/>
      <c r="R16" s="1"/>
    </row>
    <row r="17" spans="1:19" ht="19.5" customHeight="1"/>
    <row r="18" spans="1:19" s="16" customFormat="1" ht="30" customHeight="1">
      <c r="A18" s="1"/>
      <c r="B18" s="1"/>
      <c r="C18" s="1"/>
      <c r="D18" s="1"/>
      <c r="E18" s="1"/>
      <c r="F18" s="1"/>
      <c r="G18" s="1"/>
      <c r="H18" s="1"/>
      <c r="I18" s="1"/>
      <c r="J18" s="1"/>
      <c r="K18" s="1"/>
      <c r="L18" s="1"/>
      <c r="M18" s="1"/>
      <c r="N18" s="1"/>
      <c r="O18" s="1"/>
      <c r="P18" s="1"/>
      <c r="Q18" s="1"/>
      <c r="R18" s="1"/>
    </row>
    <row r="20" spans="1:19" ht="15" customHeight="1">
      <c r="S20" s="154"/>
    </row>
    <row r="21" spans="1:19" ht="15" customHeight="1">
      <c r="S21" s="154"/>
    </row>
    <row r="22" spans="1:19" ht="15" customHeight="1">
      <c r="S22" s="154"/>
    </row>
    <row r="23" spans="1:19" ht="28.5" customHeight="1">
      <c r="S23" s="154"/>
    </row>
    <row r="24" spans="1:19" ht="24.95" customHeight="1">
      <c r="S24" s="137"/>
    </row>
    <row r="25" spans="1:19" ht="24.95" customHeight="1">
      <c r="S25" s="137"/>
    </row>
    <row r="26" spans="1:19">
      <c r="S26" s="133"/>
    </row>
  </sheetData>
  <mergeCells count="22">
    <mergeCell ref="J6:J7"/>
    <mergeCell ref="A2:R2"/>
    <mergeCell ref="K5:K7"/>
    <mergeCell ref="L5:L7"/>
    <mergeCell ref="B5:D6"/>
    <mergeCell ref="E5:E7"/>
    <mergeCell ref="G6:G7"/>
    <mergeCell ref="H6:H7"/>
    <mergeCell ref="P5:R6"/>
    <mergeCell ref="M4:R4"/>
    <mergeCell ref="A4:A7"/>
    <mergeCell ref="B4:L4"/>
    <mergeCell ref="F5:J5"/>
    <mergeCell ref="F6:F7"/>
    <mergeCell ref="M5:O6"/>
    <mergeCell ref="I6:I7"/>
    <mergeCell ref="X5:Z6"/>
    <mergeCell ref="S4:U4"/>
    <mergeCell ref="V4:AA4"/>
    <mergeCell ref="AA5:AA7"/>
    <mergeCell ref="S5:U6"/>
    <mergeCell ref="V5:W6"/>
  </mergeCells>
  <phoneticPr fontId="6" type="noConversion"/>
  <printOptions horizontalCentered="1"/>
  <pageMargins left="0.78740157480314965" right="0.78740157480314965" top="0.98425196850393704" bottom="0.98425196850393704" header="0" footer="0.59055118110236227"/>
  <pageSetup paperSize="9" scale="64" firstPageNumber="136" pageOrder="overThenDown" orientation="landscape"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49B39-6E71-4126-BDB0-EA064CDE8968}">
  <dimension ref="A1:AA29"/>
  <sheetViews>
    <sheetView view="pageBreakPreview" zoomScaleNormal="100" zoomScaleSheetLayoutView="100" workbookViewId="0">
      <selection activeCell="G22" sqref="G22"/>
    </sheetView>
  </sheetViews>
  <sheetFormatPr defaultColWidth="11.42578125" defaultRowHeight="13.5"/>
  <cols>
    <col min="1" max="1" width="10" style="1" customWidth="1"/>
    <col min="2" max="5" width="29.28515625" style="1" customWidth="1"/>
    <col min="6" max="16384" width="11.42578125" style="1"/>
  </cols>
  <sheetData>
    <row r="1" spans="1:27" s="186" customFormat="1" ht="11.25">
      <c r="A1" s="215" t="s">
        <v>733</v>
      </c>
      <c r="B1" s="216"/>
      <c r="C1" s="216"/>
      <c r="D1" s="216"/>
      <c r="E1" s="216"/>
      <c r="F1" s="216"/>
      <c r="G1" s="188"/>
      <c r="H1" s="188"/>
      <c r="I1" s="188"/>
      <c r="J1" s="188"/>
      <c r="K1" s="188"/>
      <c r="L1" s="188"/>
      <c r="M1" s="188"/>
      <c r="N1" s="188"/>
      <c r="O1" s="188"/>
      <c r="P1" s="188"/>
      <c r="Q1" s="188"/>
      <c r="R1" s="188"/>
      <c r="S1" s="188"/>
      <c r="T1" s="188"/>
      <c r="U1" s="188"/>
      <c r="V1" s="188"/>
      <c r="W1" s="188"/>
      <c r="X1" s="188"/>
      <c r="Y1" s="188"/>
      <c r="Z1" s="188"/>
      <c r="AA1" s="188"/>
    </row>
    <row r="2" spans="1:27" ht="27" customHeight="1">
      <c r="A2" s="383" t="s">
        <v>665</v>
      </c>
      <c r="B2" s="383"/>
      <c r="C2" s="383"/>
      <c r="D2" s="383"/>
      <c r="E2" s="456"/>
    </row>
    <row r="3" spans="1:27" ht="15" customHeight="1">
      <c r="A3" s="13" t="s">
        <v>65</v>
      </c>
      <c r="B3" s="13"/>
      <c r="C3" s="13"/>
      <c r="D3" s="133"/>
      <c r="E3" s="155" t="s">
        <v>64</v>
      </c>
    </row>
    <row r="4" spans="1:27" ht="42.75" customHeight="1" thickBot="1">
      <c r="A4" s="364" t="s">
        <v>736</v>
      </c>
      <c r="B4" s="267" t="s">
        <v>664</v>
      </c>
      <c r="C4" s="375" t="s">
        <v>663</v>
      </c>
      <c r="D4" s="375" t="s">
        <v>662</v>
      </c>
      <c r="E4" s="375" t="s">
        <v>661</v>
      </c>
    </row>
    <row r="5" spans="1:27" ht="23.25" hidden="1" customHeight="1" thickTop="1">
      <c r="A5" s="239">
        <v>2015</v>
      </c>
      <c r="B5" s="28">
        <v>16606</v>
      </c>
      <c r="C5" s="28">
        <v>340</v>
      </c>
      <c r="D5" s="28">
        <v>2573</v>
      </c>
      <c r="E5" s="51">
        <v>13556</v>
      </c>
    </row>
    <row r="6" spans="1:27" ht="23.25" hidden="1" customHeight="1">
      <c r="A6" s="239">
        <v>2016</v>
      </c>
      <c r="B6" s="28">
        <v>8155</v>
      </c>
      <c r="C6" s="28">
        <v>262</v>
      </c>
      <c r="D6" s="28">
        <v>3704</v>
      </c>
      <c r="E6" s="51">
        <v>8155</v>
      </c>
    </row>
    <row r="7" spans="1:27" ht="23.25" hidden="1" customHeight="1">
      <c r="A7" s="239">
        <v>2017</v>
      </c>
      <c r="B7" s="28">
        <v>10306</v>
      </c>
      <c r="C7" s="28">
        <v>303</v>
      </c>
      <c r="D7" s="28">
        <v>29844</v>
      </c>
      <c r="E7" s="51">
        <v>6536</v>
      </c>
    </row>
    <row r="8" spans="1:27" ht="23.25" customHeight="1" thickTop="1">
      <c r="A8" s="239">
        <v>2018</v>
      </c>
      <c r="B8" s="567">
        <v>8679</v>
      </c>
      <c r="C8" s="567">
        <v>577</v>
      </c>
      <c r="D8" s="567">
        <v>17759</v>
      </c>
      <c r="E8" s="51">
        <v>3738</v>
      </c>
    </row>
    <row r="9" spans="1:27" ht="23.25" customHeight="1">
      <c r="A9" s="239">
        <v>2019</v>
      </c>
      <c r="B9" s="567">
        <v>4266</v>
      </c>
      <c r="C9" s="567">
        <v>283</v>
      </c>
      <c r="D9" s="567">
        <v>0</v>
      </c>
      <c r="E9" s="51">
        <v>2030</v>
      </c>
    </row>
    <row r="10" spans="1:27" ht="23.25" customHeight="1">
      <c r="A10" s="268">
        <v>2020</v>
      </c>
      <c r="B10" s="572">
        <v>3203</v>
      </c>
      <c r="C10" s="572">
        <v>150</v>
      </c>
      <c r="D10" s="572">
        <v>1509</v>
      </c>
      <c r="E10" s="29">
        <v>713</v>
      </c>
    </row>
    <row r="11" spans="1:27" ht="23.25" customHeight="1">
      <c r="A11" s="239">
        <v>2021</v>
      </c>
      <c r="B11" s="567">
        <v>6394</v>
      </c>
      <c r="C11" s="567">
        <v>203</v>
      </c>
      <c r="D11" s="567">
        <v>1391</v>
      </c>
      <c r="E11" s="51">
        <v>932</v>
      </c>
    </row>
    <row r="12" spans="1:27" ht="23.25" customHeight="1">
      <c r="A12" s="269">
        <v>2022</v>
      </c>
      <c r="B12" s="571">
        <v>4619</v>
      </c>
      <c r="C12" s="571">
        <v>183</v>
      </c>
      <c r="D12" s="571">
        <v>0</v>
      </c>
      <c r="E12" s="91">
        <v>806</v>
      </c>
    </row>
    <row r="13" spans="1:27" ht="23.25" customHeight="1">
      <c r="A13" s="239" t="s">
        <v>660</v>
      </c>
      <c r="B13" s="355">
        <v>3736</v>
      </c>
      <c r="C13" s="355">
        <v>161</v>
      </c>
      <c r="D13" s="355">
        <v>0</v>
      </c>
      <c r="E13" s="57">
        <v>552</v>
      </c>
    </row>
    <row r="14" spans="1:27" ht="23.25" customHeight="1">
      <c r="A14" s="239" t="s">
        <v>26</v>
      </c>
      <c r="B14" s="355">
        <v>255</v>
      </c>
      <c r="C14" s="355">
        <v>8</v>
      </c>
      <c r="D14" s="355">
        <v>0</v>
      </c>
      <c r="E14" s="57">
        <v>100</v>
      </c>
    </row>
    <row r="15" spans="1:27" ht="23.25" customHeight="1">
      <c r="A15" s="239" t="s">
        <v>21</v>
      </c>
      <c r="B15" s="355">
        <v>255</v>
      </c>
      <c r="C15" s="355">
        <v>14</v>
      </c>
      <c r="D15" s="355">
        <v>0</v>
      </c>
      <c r="E15" s="57">
        <v>54</v>
      </c>
    </row>
    <row r="16" spans="1:27" ht="23.25" customHeight="1">
      <c r="A16" s="270" t="s">
        <v>15</v>
      </c>
      <c r="B16" s="625">
        <v>373</v>
      </c>
      <c r="C16" s="625">
        <v>0</v>
      </c>
      <c r="D16" s="625">
        <v>0</v>
      </c>
      <c r="E16" s="169">
        <v>100</v>
      </c>
    </row>
    <row r="17" spans="1:6" ht="15" customHeight="1">
      <c r="A17" s="4" t="s">
        <v>744</v>
      </c>
      <c r="B17" s="4"/>
      <c r="C17" s="4"/>
      <c r="D17" s="4"/>
      <c r="E17" s="52"/>
    </row>
    <row r="18" spans="1:6" ht="15" customHeight="1">
      <c r="A18" s="4" t="s">
        <v>659</v>
      </c>
      <c r="B18" s="4"/>
      <c r="C18" s="4"/>
      <c r="D18" s="4"/>
      <c r="E18" s="3" t="s">
        <v>743</v>
      </c>
    </row>
    <row r="19" spans="1:6" s="2" customFormat="1" ht="15" customHeight="1">
      <c r="A19" s="1"/>
      <c r="B19" s="1"/>
      <c r="C19" s="1"/>
      <c r="D19" s="1"/>
      <c r="E19" s="1"/>
    </row>
    <row r="20" spans="1:6" ht="19.5" customHeight="1"/>
    <row r="21" spans="1:6" s="16" customFormat="1" ht="30" customHeight="1">
      <c r="A21" s="1"/>
      <c r="B21" s="1"/>
      <c r="C21" s="1"/>
      <c r="D21" s="1"/>
      <c r="E21" s="1"/>
    </row>
    <row r="23" spans="1:6" ht="15" customHeight="1">
      <c r="F23" s="154"/>
    </row>
    <row r="24" spans="1:6" ht="15" customHeight="1">
      <c r="F24" s="154"/>
    </row>
    <row r="25" spans="1:6" ht="15" customHeight="1">
      <c r="F25" s="154"/>
    </row>
    <row r="26" spans="1:6" ht="28.5" customHeight="1">
      <c r="F26" s="154"/>
    </row>
    <row r="27" spans="1:6" ht="24.95" customHeight="1">
      <c r="F27" s="137"/>
    </row>
    <row r="28" spans="1:6" ht="24.95" customHeight="1">
      <c r="F28" s="137"/>
    </row>
    <row r="29" spans="1:6">
      <c r="F29" s="133"/>
    </row>
  </sheetData>
  <mergeCells count="1">
    <mergeCell ref="A2:E2"/>
  </mergeCells>
  <phoneticPr fontId="6" type="noConversion"/>
  <printOptions horizontalCentered="1"/>
  <pageMargins left="0.78740157480314965" right="0.78740157480314965" top="0.98425196850393704" bottom="0.98425196850393704" header="0" footer="0.59055118110236227"/>
  <pageSetup paperSize="9" scale="73" firstPageNumber="136" pageOrder="overThenDown" orientation="landscape"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C608F-7B51-4813-AC60-823305012C25}">
  <dimension ref="A1:AA17"/>
  <sheetViews>
    <sheetView view="pageBreakPreview" zoomScaleNormal="100" zoomScaleSheetLayoutView="100" workbookViewId="0">
      <selection activeCell="B10" sqref="B10"/>
    </sheetView>
  </sheetViews>
  <sheetFormatPr defaultColWidth="11.42578125" defaultRowHeight="13.5"/>
  <cols>
    <col min="1" max="1" width="8.140625" style="1" customWidth="1"/>
    <col min="2" max="3" width="57.5703125" style="1" customWidth="1"/>
    <col min="4" max="16384" width="11.42578125" style="1"/>
  </cols>
  <sheetData>
    <row r="1" spans="1:27" s="186" customFormat="1" ht="11.25">
      <c r="A1" s="215" t="s">
        <v>733</v>
      </c>
      <c r="B1" s="216"/>
      <c r="C1" s="216"/>
      <c r="D1" s="216"/>
      <c r="E1" s="216"/>
      <c r="F1" s="216"/>
      <c r="G1" s="188"/>
      <c r="H1" s="188"/>
      <c r="I1" s="188"/>
      <c r="J1" s="188"/>
      <c r="K1" s="188"/>
      <c r="L1" s="188"/>
      <c r="M1" s="188"/>
      <c r="N1" s="188"/>
      <c r="O1" s="188"/>
      <c r="P1" s="188"/>
      <c r="Q1" s="188"/>
      <c r="R1" s="188"/>
      <c r="S1" s="188"/>
      <c r="T1" s="188"/>
      <c r="U1" s="188"/>
      <c r="V1" s="188"/>
      <c r="W1" s="188"/>
      <c r="X1" s="188"/>
      <c r="Y1" s="188"/>
      <c r="Z1" s="188"/>
      <c r="AA1" s="188"/>
    </row>
    <row r="2" spans="1:27" s="16" customFormat="1" ht="30" customHeight="1">
      <c r="A2" s="383" t="s">
        <v>762</v>
      </c>
      <c r="B2" s="383"/>
      <c r="C2" s="383"/>
      <c r="D2" s="45"/>
    </row>
    <row r="3" spans="1:27" s="2" customFormat="1" ht="15" customHeight="1">
      <c r="A3" s="457" t="s">
        <v>3</v>
      </c>
      <c r="B3" s="457"/>
      <c r="C3" s="325" t="s">
        <v>486</v>
      </c>
    </row>
    <row r="4" spans="1:27" ht="29.25" customHeight="1">
      <c r="A4" s="429" t="s">
        <v>761</v>
      </c>
      <c r="B4" s="404" t="s">
        <v>760</v>
      </c>
      <c r="C4" s="420"/>
    </row>
    <row r="5" spans="1:27" ht="34.5" customHeight="1" thickBot="1">
      <c r="A5" s="396"/>
      <c r="B5" s="326" t="s">
        <v>759</v>
      </c>
      <c r="C5" s="181" t="s">
        <v>758</v>
      </c>
    </row>
    <row r="6" spans="1:27" ht="34.5" hidden="1" customHeight="1" thickTop="1">
      <c r="A6" s="583">
        <v>2016</v>
      </c>
      <c r="B6" s="324">
        <v>772</v>
      </c>
      <c r="C6" s="584">
        <v>772</v>
      </c>
    </row>
    <row r="7" spans="1:27" ht="34.5" hidden="1" customHeight="1">
      <c r="A7" s="583">
        <v>2017</v>
      </c>
      <c r="B7" s="324">
        <v>969</v>
      </c>
      <c r="C7" s="584">
        <v>1648</v>
      </c>
    </row>
    <row r="8" spans="1:27" ht="34.5" customHeight="1" thickTop="1">
      <c r="A8" s="583">
        <v>2018</v>
      </c>
      <c r="B8" s="328">
        <v>886</v>
      </c>
      <c r="C8" s="584">
        <v>1195</v>
      </c>
    </row>
    <row r="9" spans="1:27" ht="34.5" customHeight="1">
      <c r="A9" s="583">
        <v>2019</v>
      </c>
      <c r="B9" s="328">
        <v>791</v>
      </c>
      <c r="C9" s="584">
        <v>1209</v>
      </c>
    </row>
    <row r="10" spans="1:27" ht="34.5" customHeight="1">
      <c r="A10" s="583">
        <v>2020</v>
      </c>
      <c r="B10" s="328">
        <v>714</v>
      </c>
      <c r="C10" s="584">
        <v>627</v>
      </c>
    </row>
    <row r="11" spans="1:27" ht="34.5" customHeight="1">
      <c r="A11" s="583">
        <v>2021</v>
      </c>
      <c r="B11" s="328">
        <v>611</v>
      </c>
      <c r="C11" s="584">
        <v>441</v>
      </c>
    </row>
    <row r="12" spans="1:27" ht="34.5" customHeight="1">
      <c r="A12" s="585">
        <v>2022</v>
      </c>
      <c r="B12" s="329">
        <v>664</v>
      </c>
      <c r="C12" s="586">
        <v>319</v>
      </c>
    </row>
    <row r="13" spans="1:27" ht="34.5" customHeight="1">
      <c r="A13" s="587" t="s">
        <v>757</v>
      </c>
      <c r="B13" s="330">
        <v>227</v>
      </c>
      <c r="C13" s="588">
        <v>91</v>
      </c>
    </row>
    <row r="14" spans="1:27" ht="42" customHeight="1">
      <c r="A14" s="587" t="s">
        <v>756</v>
      </c>
      <c r="B14" s="330">
        <v>166</v>
      </c>
      <c r="C14" s="588">
        <v>109</v>
      </c>
    </row>
    <row r="15" spans="1:27" ht="34.5" customHeight="1">
      <c r="A15" s="587" t="s">
        <v>755</v>
      </c>
      <c r="B15" s="330">
        <v>140</v>
      </c>
      <c r="C15" s="588">
        <v>70</v>
      </c>
    </row>
    <row r="16" spans="1:27" ht="34.5" customHeight="1">
      <c r="A16" s="589" t="s">
        <v>754</v>
      </c>
      <c r="B16" s="331">
        <v>131</v>
      </c>
      <c r="C16" s="590">
        <v>49</v>
      </c>
    </row>
    <row r="17" spans="1:3" s="2" customFormat="1" ht="15" customHeight="1">
      <c r="A17" s="323" t="s">
        <v>506</v>
      </c>
      <c r="B17" s="323"/>
      <c r="C17" s="647" t="s">
        <v>764</v>
      </c>
    </row>
  </sheetData>
  <mergeCells count="4">
    <mergeCell ref="A4:A5"/>
    <mergeCell ref="B4:C4"/>
    <mergeCell ref="A2:C2"/>
    <mergeCell ref="A3:B3"/>
  </mergeCells>
  <phoneticPr fontId="6" type="noConversion"/>
  <printOptions horizontalCentered="1"/>
  <pageMargins left="0.78740157480314965" right="0.78740157480314965" top="0.98425196850393704" bottom="0.98425196850393704" header="0" footer="0.59055118110236227"/>
  <pageSetup paperSize="9" scale="98" firstPageNumber="136" pageOrder="overThenDown" orientation="landscape"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99EC6-A3A6-4B91-ACD8-B7E3E5538CC2}">
  <dimension ref="A1:AA16"/>
  <sheetViews>
    <sheetView view="pageBreakPreview" zoomScaleNormal="100" zoomScaleSheetLayoutView="100" workbookViewId="0">
      <selection activeCell="L10" sqref="L10:L14"/>
    </sheetView>
  </sheetViews>
  <sheetFormatPr defaultColWidth="11.42578125" defaultRowHeight="13.5"/>
  <cols>
    <col min="1" max="1" width="8.140625" style="1" customWidth="1"/>
    <col min="2" max="16" width="11.28515625" style="1" customWidth="1"/>
    <col min="17" max="16384" width="11.42578125" style="1"/>
  </cols>
  <sheetData>
    <row r="1" spans="1:27" s="186" customFormat="1" ht="11.25">
      <c r="A1" s="215" t="s">
        <v>733</v>
      </c>
      <c r="B1" s="216"/>
      <c r="C1" s="216"/>
      <c r="D1" s="216"/>
      <c r="E1" s="216"/>
      <c r="F1" s="216"/>
      <c r="G1" s="188"/>
      <c r="H1" s="188"/>
      <c r="I1" s="188"/>
      <c r="J1" s="188"/>
      <c r="K1" s="188"/>
      <c r="L1" s="188"/>
      <c r="M1" s="188"/>
      <c r="N1" s="188"/>
      <c r="O1" s="188"/>
      <c r="P1" s="188"/>
      <c r="Q1" s="188"/>
      <c r="R1" s="188"/>
      <c r="S1" s="188"/>
      <c r="T1" s="188"/>
      <c r="U1" s="188"/>
      <c r="V1" s="188"/>
      <c r="W1" s="188"/>
      <c r="X1" s="188"/>
      <c r="Y1" s="188"/>
      <c r="Z1" s="188"/>
      <c r="AA1" s="188"/>
    </row>
    <row r="2" spans="1:27" s="16" customFormat="1" ht="30" customHeight="1">
      <c r="A2" s="383" t="s">
        <v>763</v>
      </c>
      <c r="B2" s="383"/>
      <c r="C2" s="383"/>
      <c r="D2" s="383"/>
      <c r="E2" s="383"/>
      <c r="F2" s="383"/>
      <c r="G2" s="383"/>
      <c r="H2" s="383"/>
      <c r="I2" s="383"/>
      <c r="J2" s="383"/>
      <c r="K2" s="383"/>
      <c r="L2" s="383"/>
      <c r="M2" s="383"/>
      <c r="N2" s="383"/>
      <c r="O2" s="383"/>
      <c r="P2" s="383"/>
      <c r="Q2" s="45"/>
    </row>
    <row r="3" spans="1:27" s="2" customFormat="1" ht="15" customHeight="1">
      <c r="A3" s="405" t="s">
        <v>677</v>
      </c>
      <c r="B3" s="405"/>
      <c r="C3" s="405"/>
      <c r="D3" s="405"/>
      <c r="E3" s="405"/>
      <c r="F3" s="405"/>
      <c r="G3" s="405"/>
      <c r="H3" s="405"/>
      <c r="I3" s="405"/>
      <c r="J3" s="405"/>
      <c r="K3" s="405"/>
      <c r="L3" s="405"/>
      <c r="N3" s="13"/>
      <c r="O3" s="13"/>
      <c r="P3" s="12" t="s">
        <v>676</v>
      </c>
    </row>
    <row r="4" spans="1:27" ht="37.5" customHeight="1">
      <c r="A4" s="429" t="s">
        <v>735</v>
      </c>
      <c r="B4" s="404" t="s">
        <v>675</v>
      </c>
      <c r="C4" s="404"/>
      <c r="D4" s="404"/>
      <c r="E4" s="404"/>
      <c r="F4" s="420"/>
      <c r="G4" s="381" t="s">
        <v>674</v>
      </c>
      <c r="H4" s="381"/>
      <c r="I4" s="381"/>
      <c r="J4" s="381"/>
      <c r="K4" s="381"/>
      <c r="L4" s="381"/>
      <c r="M4" s="403" t="s">
        <v>673</v>
      </c>
      <c r="N4" s="404"/>
      <c r="O4" s="404"/>
      <c r="P4" s="420"/>
    </row>
    <row r="5" spans="1:27" ht="31.5" customHeight="1">
      <c r="A5" s="459"/>
      <c r="B5" s="412" t="s">
        <v>671</v>
      </c>
      <c r="C5" s="412"/>
      <c r="D5" s="412"/>
      <c r="E5" s="412"/>
      <c r="F5" s="413"/>
      <c r="G5" s="381" t="s">
        <v>672</v>
      </c>
      <c r="H5" s="419" t="s">
        <v>671</v>
      </c>
      <c r="I5" s="412"/>
      <c r="J5" s="412"/>
      <c r="K5" s="412"/>
      <c r="L5" s="413"/>
      <c r="M5" s="419" t="s">
        <v>671</v>
      </c>
      <c r="N5" s="412"/>
      <c r="O5" s="412"/>
      <c r="P5" s="413"/>
    </row>
    <row r="6" spans="1:27" ht="32.25" customHeight="1">
      <c r="A6" s="459"/>
      <c r="B6" s="454" t="s">
        <v>265</v>
      </c>
      <c r="C6" s="454"/>
      <c r="D6" s="455"/>
      <c r="E6" s="445" t="s">
        <v>670</v>
      </c>
      <c r="F6" s="445" t="s">
        <v>669</v>
      </c>
      <c r="G6" s="381"/>
      <c r="H6" s="453" t="s">
        <v>265</v>
      </c>
      <c r="I6" s="454"/>
      <c r="J6" s="455"/>
      <c r="K6" s="445" t="s">
        <v>670</v>
      </c>
      <c r="L6" s="445" t="s">
        <v>669</v>
      </c>
      <c r="M6" s="453" t="s">
        <v>265</v>
      </c>
      <c r="N6" s="454"/>
      <c r="O6" s="455"/>
      <c r="P6" s="401" t="s">
        <v>668</v>
      </c>
    </row>
    <row r="7" spans="1:27" ht="39.950000000000003" customHeight="1" thickBot="1">
      <c r="A7" s="460"/>
      <c r="B7" s="213"/>
      <c r="C7" s="373" t="s">
        <v>5</v>
      </c>
      <c r="D7" s="359" t="s">
        <v>83</v>
      </c>
      <c r="E7" s="402"/>
      <c r="F7" s="402"/>
      <c r="G7" s="458"/>
      <c r="H7" s="214"/>
      <c r="I7" s="373" t="s">
        <v>5</v>
      </c>
      <c r="J7" s="359" t="s">
        <v>83</v>
      </c>
      <c r="K7" s="402"/>
      <c r="L7" s="402"/>
      <c r="M7" s="214"/>
      <c r="N7" s="373" t="s">
        <v>5</v>
      </c>
      <c r="O7" s="359" t="s">
        <v>83</v>
      </c>
      <c r="P7" s="402"/>
    </row>
    <row r="8" spans="1:27" ht="26.25" hidden="1" customHeight="1" thickTop="1">
      <c r="A8" s="246">
        <v>2016</v>
      </c>
      <c r="B8" s="56" t="s">
        <v>347</v>
      </c>
      <c r="C8" s="56" t="s">
        <v>348</v>
      </c>
      <c r="D8" s="56" t="s">
        <v>734</v>
      </c>
      <c r="E8" s="56">
        <f t="shared" ref="E8:E14" si="0">H8+M8</f>
        <v>99776</v>
      </c>
      <c r="F8" s="56">
        <f t="shared" ref="F8:F14" si="1">L8</f>
        <v>42061</v>
      </c>
      <c r="G8" s="56">
        <v>2761</v>
      </c>
      <c r="H8" s="56">
        <v>68922</v>
      </c>
      <c r="I8" s="56">
        <v>34407</v>
      </c>
      <c r="J8" s="56">
        <v>34515</v>
      </c>
      <c r="K8" s="56">
        <v>26861</v>
      </c>
      <c r="L8" s="56">
        <v>42061</v>
      </c>
      <c r="M8" s="56" t="s">
        <v>341</v>
      </c>
      <c r="N8" s="56" t="s">
        <v>320</v>
      </c>
      <c r="O8" s="56" t="s">
        <v>321</v>
      </c>
      <c r="P8" s="57" t="s">
        <v>334</v>
      </c>
      <c r="Q8" s="133"/>
    </row>
    <row r="9" spans="1:27" ht="26.25" hidden="1" customHeight="1">
      <c r="A9" s="246">
        <v>2017</v>
      </c>
      <c r="B9" s="56" t="s">
        <v>349</v>
      </c>
      <c r="C9" s="56" t="s">
        <v>350</v>
      </c>
      <c r="D9" s="56" t="s">
        <v>351</v>
      </c>
      <c r="E9" s="56">
        <f t="shared" si="0"/>
        <v>105975</v>
      </c>
      <c r="F9" s="56">
        <f t="shared" si="1"/>
        <v>44094</v>
      </c>
      <c r="G9" s="56">
        <v>3257</v>
      </c>
      <c r="H9" s="56">
        <v>74157</v>
      </c>
      <c r="I9" s="56">
        <v>37055</v>
      </c>
      <c r="J9" s="56">
        <v>37102</v>
      </c>
      <c r="K9" s="56">
        <v>30063</v>
      </c>
      <c r="L9" s="56">
        <v>44094</v>
      </c>
      <c r="M9" s="56" t="s">
        <v>342</v>
      </c>
      <c r="N9" s="56" t="s">
        <v>322</v>
      </c>
      <c r="O9" s="56" t="s">
        <v>323</v>
      </c>
      <c r="P9" s="57" t="s">
        <v>335</v>
      </c>
      <c r="Q9" s="133"/>
    </row>
    <row r="10" spans="1:27" ht="26.25" customHeight="1" thickTop="1">
      <c r="A10" s="246">
        <v>2018</v>
      </c>
      <c r="B10" s="105" t="s">
        <v>352</v>
      </c>
      <c r="C10" s="105" t="s">
        <v>353</v>
      </c>
      <c r="D10" s="105" t="s">
        <v>354</v>
      </c>
      <c r="E10" s="105">
        <f t="shared" si="0"/>
        <v>110033</v>
      </c>
      <c r="F10" s="280">
        <f t="shared" si="1"/>
        <v>44384</v>
      </c>
      <c r="G10" s="105">
        <v>3356</v>
      </c>
      <c r="H10" s="105">
        <v>77348</v>
      </c>
      <c r="I10" s="105">
        <v>38633</v>
      </c>
      <c r="J10" s="105">
        <v>38715</v>
      </c>
      <c r="K10" s="105">
        <v>32964</v>
      </c>
      <c r="L10" s="561">
        <v>44384</v>
      </c>
      <c r="M10" s="105" t="s">
        <v>343</v>
      </c>
      <c r="N10" s="105" t="s">
        <v>324</v>
      </c>
      <c r="O10" s="105" t="s">
        <v>325</v>
      </c>
      <c r="P10" s="280" t="s">
        <v>336</v>
      </c>
      <c r="Q10" s="133"/>
    </row>
    <row r="11" spans="1:27" ht="26.25" customHeight="1">
      <c r="A11" s="246">
        <v>2019</v>
      </c>
      <c r="B11" s="105" t="s">
        <v>355</v>
      </c>
      <c r="C11" s="105" t="s">
        <v>356</v>
      </c>
      <c r="D11" s="105" t="s">
        <v>357</v>
      </c>
      <c r="E11" s="105">
        <f t="shared" si="0"/>
        <v>111735</v>
      </c>
      <c r="F11" s="280">
        <f t="shared" si="1"/>
        <v>43549</v>
      </c>
      <c r="G11" s="105">
        <v>3782</v>
      </c>
      <c r="H11" s="105">
        <v>78228</v>
      </c>
      <c r="I11" s="105">
        <v>39221</v>
      </c>
      <c r="J11" s="105">
        <v>39007</v>
      </c>
      <c r="K11" s="105">
        <v>34679</v>
      </c>
      <c r="L11" s="561">
        <v>43549</v>
      </c>
      <c r="M11" s="105" t="s">
        <v>344</v>
      </c>
      <c r="N11" s="105" t="s">
        <v>326</v>
      </c>
      <c r="O11" s="105" t="s">
        <v>327</v>
      </c>
      <c r="P11" s="280" t="s">
        <v>337</v>
      </c>
      <c r="Q11" s="133"/>
    </row>
    <row r="12" spans="1:27" ht="26.25" customHeight="1">
      <c r="A12" s="246">
        <v>2020</v>
      </c>
      <c r="B12" s="105" t="s">
        <v>358</v>
      </c>
      <c r="C12" s="105" t="s">
        <v>359</v>
      </c>
      <c r="D12" s="105" t="s">
        <v>360</v>
      </c>
      <c r="E12" s="105">
        <f t="shared" si="0"/>
        <v>112654</v>
      </c>
      <c r="F12" s="280">
        <f t="shared" si="1"/>
        <v>43098</v>
      </c>
      <c r="G12" s="105">
        <v>4032</v>
      </c>
      <c r="H12" s="105">
        <v>79278</v>
      </c>
      <c r="I12" s="105">
        <v>39818</v>
      </c>
      <c r="J12" s="105">
        <v>39460</v>
      </c>
      <c r="K12" s="105">
        <v>36180</v>
      </c>
      <c r="L12" s="561">
        <v>43098</v>
      </c>
      <c r="M12" s="105" t="s">
        <v>345</v>
      </c>
      <c r="N12" s="105" t="s">
        <v>328</v>
      </c>
      <c r="O12" s="105" t="s">
        <v>329</v>
      </c>
      <c r="P12" s="280" t="s">
        <v>338</v>
      </c>
      <c r="Q12" s="133"/>
    </row>
    <row r="13" spans="1:27" ht="26.25" customHeight="1">
      <c r="A13" s="246">
        <v>2021</v>
      </c>
      <c r="B13" s="105" t="s">
        <v>361</v>
      </c>
      <c r="C13" s="105" t="s">
        <v>362</v>
      </c>
      <c r="D13" s="105" t="s">
        <v>363</v>
      </c>
      <c r="E13" s="105">
        <f t="shared" si="0"/>
        <v>114611</v>
      </c>
      <c r="F13" s="280">
        <f t="shared" si="1"/>
        <v>42703</v>
      </c>
      <c r="G13" s="105">
        <v>4279</v>
      </c>
      <c r="H13" s="105">
        <v>80753</v>
      </c>
      <c r="I13" s="105">
        <v>40603</v>
      </c>
      <c r="J13" s="105">
        <v>40150</v>
      </c>
      <c r="K13" s="105">
        <v>38050</v>
      </c>
      <c r="L13" s="561">
        <v>42703</v>
      </c>
      <c r="M13" s="105" t="s">
        <v>346</v>
      </c>
      <c r="N13" s="105" t="s">
        <v>330</v>
      </c>
      <c r="O13" s="105" t="s">
        <v>331</v>
      </c>
      <c r="P13" s="280" t="s">
        <v>339</v>
      </c>
      <c r="Q13" s="133"/>
    </row>
    <row r="14" spans="1:27" s="55" customFormat="1" ht="26.25" customHeight="1">
      <c r="A14" s="247">
        <v>2022</v>
      </c>
      <c r="B14" s="321" t="s">
        <v>364</v>
      </c>
      <c r="C14" s="321" t="s">
        <v>365</v>
      </c>
      <c r="D14" s="321" t="s">
        <v>366</v>
      </c>
      <c r="E14" s="321">
        <f t="shared" si="0"/>
        <v>114859</v>
      </c>
      <c r="F14" s="322">
        <f t="shared" si="1"/>
        <v>40607</v>
      </c>
      <c r="G14" s="321">
        <v>4409</v>
      </c>
      <c r="H14" s="321">
        <v>79770</v>
      </c>
      <c r="I14" s="321">
        <v>40138</v>
      </c>
      <c r="J14" s="321">
        <v>39632</v>
      </c>
      <c r="K14" s="321">
        <v>39163</v>
      </c>
      <c r="L14" s="626">
        <v>40607</v>
      </c>
      <c r="M14" s="321">
        <v>35089</v>
      </c>
      <c r="N14" s="321" t="s">
        <v>332</v>
      </c>
      <c r="O14" s="321" t="s">
        <v>333</v>
      </c>
      <c r="P14" s="322" t="s">
        <v>340</v>
      </c>
      <c r="Q14" s="266"/>
    </row>
    <row r="15" spans="1:27" s="2" customFormat="1" ht="27.95" customHeight="1">
      <c r="A15" s="377" t="s">
        <v>745</v>
      </c>
      <c r="B15" s="399"/>
      <c r="C15" s="399"/>
      <c r="D15" s="399"/>
      <c r="E15" s="399"/>
      <c r="F15" s="399"/>
      <c r="G15" s="399"/>
      <c r="H15" s="399"/>
      <c r="I15" s="399"/>
      <c r="J15" s="399"/>
      <c r="K15" s="399"/>
      <c r="L15" s="399"/>
      <c r="M15" s="399"/>
      <c r="N15" s="399"/>
      <c r="O15" s="399"/>
      <c r="P15" s="399"/>
    </row>
    <row r="16" spans="1:27" s="2" customFormat="1" ht="15" customHeight="1">
      <c r="A16" s="39" t="s">
        <v>667</v>
      </c>
      <c r="B16" s="4"/>
      <c r="C16" s="4"/>
      <c r="D16" s="4"/>
      <c r="E16" s="4"/>
      <c r="F16" s="4"/>
      <c r="G16" s="4"/>
      <c r="H16" s="4"/>
      <c r="I16" s="4"/>
      <c r="J16" s="4"/>
      <c r="K16" s="4"/>
      <c r="L16" s="4"/>
      <c r="M16" s="4"/>
      <c r="N16" s="4"/>
      <c r="O16" s="4"/>
      <c r="P16" s="3" t="s">
        <v>666</v>
      </c>
    </row>
  </sheetData>
  <mergeCells count="19">
    <mergeCell ref="A15:P15"/>
    <mergeCell ref="A4:A7"/>
    <mergeCell ref="B4:F4"/>
    <mergeCell ref="G4:L4"/>
    <mergeCell ref="M4:P4"/>
    <mergeCell ref="A2:P2"/>
    <mergeCell ref="A3:L3"/>
    <mergeCell ref="M5:P5"/>
    <mergeCell ref="B6:D6"/>
    <mergeCell ref="E6:E7"/>
    <mergeCell ref="F6:F7"/>
    <mergeCell ref="H6:J6"/>
    <mergeCell ref="K6:K7"/>
    <mergeCell ref="L6:L7"/>
    <mergeCell ref="B5:F5"/>
    <mergeCell ref="G5:G7"/>
    <mergeCell ref="H5:L5"/>
    <mergeCell ref="M6:O6"/>
    <mergeCell ref="P6:P7"/>
  </mergeCells>
  <phoneticPr fontId="6" type="noConversion"/>
  <printOptions horizontalCentered="1"/>
  <pageMargins left="0.78740157480314965" right="0.78740157480314965" top="0.98425196850393704" bottom="0.98425196850393704" header="0" footer="0.59055118110236227"/>
  <pageSetup paperSize="9" scale="76" firstPageNumber="136" pageOrder="overThenDown" orientation="landscape" r:id="rId1"/>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96FF6-6CFE-4843-84CE-A1852EFD0669}">
  <dimension ref="A1:AA16"/>
  <sheetViews>
    <sheetView view="pageBreakPreview" zoomScaleNormal="100" zoomScaleSheetLayoutView="100" workbookViewId="0">
      <selection activeCell="E8" sqref="E8"/>
    </sheetView>
  </sheetViews>
  <sheetFormatPr defaultColWidth="11.42578125" defaultRowHeight="13.5"/>
  <cols>
    <col min="1" max="1" width="19" style="1" customWidth="1"/>
    <col min="2" max="7" width="20.28515625" style="1" customWidth="1"/>
    <col min="8" max="16384" width="11.42578125" style="1"/>
  </cols>
  <sheetData>
    <row r="1" spans="1:27" s="186" customFormat="1" ht="11.25">
      <c r="A1" s="215" t="s">
        <v>733</v>
      </c>
      <c r="B1" s="216"/>
      <c r="C1" s="216"/>
      <c r="D1" s="216"/>
      <c r="E1" s="216"/>
      <c r="F1" s="216"/>
      <c r="G1" s="188"/>
      <c r="H1" s="188"/>
      <c r="I1" s="188"/>
      <c r="J1" s="188"/>
      <c r="K1" s="188"/>
      <c r="L1" s="188"/>
      <c r="M1" s="188"/>
      <c r="N1" s="188"/>
      <c r="O1" s="188"/>
      <c r="P1" s="188"/>
      <c r="Q1" s="188"/>
      <c r="R1" s="188"/>
      <c r="S1" s="188"/>
      <c r="T1" s="188"/>
      <c r="U1" s="188"/>
      <c r="V1" s="188"/>
      <c r="W1" s="188"/>
      <c r="X1" s="188"/>
      <c r="Y1" s="188"/>
      <c r="Z1" s="188"/>
      <c r="AA1" s="188"/>
    </row>
    <row r="2" spans="1:27" s="16" customFormat="1" ht="30" customHeight="1">
      <c r="A2" s="383" t="s">
        <v>765</v>
      </c>
      <c r="B2" s="383"/>
      <c r="C2" s="383"/>
      <c r="D2" s="383"/>
      <c r="E2" s="383"/>
      <c r="F2" s="383"/>
      <c r="G2" s="383"/>
      <c r="H2" s="45"/>
    </row>
    <row r="3" spans="1:27" s="53" customFormat="1" ht="15" customHeight="1">
      <c r="A3" s="13" t="s">
        <v>685</v>
      </c>
      <c r="B3" s="13"/>
      <c r="C3" s="13"/>
      <c r="D3" s="13"/>
      <c r="E3" s="13"/>
      <c r="F3" s="13"/>
      <c r="G3" s="12" t="s">
        <v>684</v>
      </c>
      <c r="H3" s="54"/>
    </row>
    <row r="4" spans="1:27" s="68" customFormat="1" ht="39.75" customHeight="1">
      <c r="A4" s="395" t="s">
        <v>737</v>
      </c>
      <c r="B4" s="413" t="s">
        <v>675</v>
      </c>
      <c r="C4" s="381"/>
      <c r="D4" s="381" t="s">
        <v>674</v>
      </c>
      <c r="E4" s="381"/>
      <c r="F4" s="381" t="s">
        <v>683</v>
      </c>
      <c r="G4" s="381"/>
    </row>
    <row r="5" spans="1:27" s="6" customFormat="1" ht="33.75" customHeight="1" thickBot="1">
      <c r="A5" s="396"/>
      <c r="B5" s="373" t="s">
        <v>682</v>
      </c>
      <c r="C5" s="359" t="s">
        <v>681</v>
      </c>
      <c r="D5" s="359" t="s">
        <v>682</v>
      </c>
      <c r="E5" s="359" t="s">
        <v>681</v>
      </c>
      <c r="F5" s="359" t="s">
        <v>682</v>
      </c>
      <c r="G5" s="359" t="s">
        <v>681</v>
      </c>
    </row>
    <row r="6" spans="1:27" s="6" customFormat="1" ht="24" hidden="1" customHeight="1" thickTop="1">
      <c r="A6" s="361">
        <v>2016</v>
      </c>
      <c r="B6" s="11">
        <v>49011834</v>
      </c>
      <c r="C6" s="309">
        <v>136666169</v>
      </c>
      <c r="D6" s="11">
        <v>2321827</v>
      </c>
      <c r="E6" s="308">
        <v>90975528</v>
      </c>
      <c r="F6" s="11">
        <v>999366</v>
      </c>
      <c r="G6" s="136">
        <v>45690641</v>
      </c>
    </row>
    <row r="7" spans="1:27" s="6" customFormat="1" ht="24" hidden="1" customHeight="1">
      <c r="A7" s="361">
        <v>2017</v>
      </c>
      <c r="B7" s="11">
        <v>3493489</v>
      </c>
      <c r="C7" s="136">
        <v>147385914</v>
      </c>
      <c r="D7" s="11">
        <v>2470417</v>
      </c>
      <c r="E7" s="289">
        <v>99617406</v>
      </c>
      <c r="F7" s="11">
        <v>1023072</v>
      </c>
      <c r="G7" s="136">
        <v>47768508</v>
      </c>
    </row>
    <row r="8" spans="1:27" s="6" customFormat="1" ht="24" customHeight="1" thickTop="1">
      <c r="A8" s="361">
        <v>2018</v>
      </c>
      <c r="B8" s="11" t="s">
        <v>367</v>
      </c>
      <c r="C8" s="136">
        <v>169921248</v>
      </c>
      <c r="D8" s="11">
        <v>2578845</v>
      </c>
      <c r="E8" s="559">
        <v>114777551</v>
      </c>
      <c r="F8" s="11" t="s">
        <v>376</v>
      </c>
      <c r="G8" s="136" t="s">
        <v>381</v>
      </c>
    </row>
    <row r="9" spans="1:27" s="6" customFormat="1" ht="24" customHeight="1">
      <c r="A9" s="361">
        <v>2019</v>
      </c>
      <c r="B9" s="11" t="s">
        <v>368</v>
      </c>
      <c r="C9" s="136" t="s">
        <v>372</v>
      </c>
      <c r="D9" s="11">
        <v>2660804</v>
      </c>
      <c r="E9" s="559">
        <v>125639311</v>
      </c>
      <c r="F9" s="11" t="s">
        <v>377</v>
      </c>
      <c r="G9" s="136" t="s">
        <v>382</v>
      </c>
    </row>
    <row r="10" spans="1:27" s="6" customFormat="1" ht="24" customHeight="1">
      <c r="A10" s="361">
        <v>2020</v>
      </c>
      <c r="B10" s="11" t="s">
        <v>369</v>
      </c>
      <c r="C10" s="136" t="s">
        <v>373</v>
      </c>
      <c r="D10" s="11">
        <v>2345222</v>
      </c>
      <c r="E10" s="559">
        <v>125285618</v>
      </c>
      <c r="F10" s="11" t="s">
        <v>378</v>
      </c>
      <c r="G10" s="136" t="s">
        <v>383</v>
      </c>
    </row>
    <row r="11" spans="1:27" s="6" customFormat="1" ht="24" customHeight="1">
      <c r="A11" s="361">
        <v>2021</v>
      </c>
      <c r="B11" s="11" t="s">
        <v>370</v>
      </c>
      <c r="C11" s="136" t="s">
        <v>374</v>
      </c>
      <c r="D11" s="11">
        <v>2306619</v>
      </c>
      <c r="E11" s="559">
        <v>132598505</v>
      </c>
      <c r="F11" s="11" t="s">
        <v>379</v>
      </c>
      <c r="G11" s="136" t="s">
        <v>384</v>
      </c>
    </row>
    <row r="12" spans="1:27" s="6" customFormat="1" ht="24" customHeight="1">
      <c r="A12" s="263">
        <v>2022</v>
      </c>
      <c r="B12" s="159" t="s">
        <v>371</v>
      </c>
      <c r="C12" s="158" t="s">
        <v>375</v>
      </c>
      <c r="D12" s="159">
        <v>2523145</v>
      </c>
      <c r="E12" s="627">
        <v>143037317</v>
      </c>
      <c r="F12" s="159" t="s">
        <v>380</v>
      </c>
      <c r="G12" s="158" t="s">
        <v>385</v>
      </c>
    </row>
    <row r="13" spans="1:27" s="6" customFormat="1" ht="24" customHeight="1">
      <c r="A13" s="361" t="s">
        <v>680</v>
      </c>
      <c r="B13" s="11" t="s">
        <v>386</v>
      </c>
      <c r="C13" s="136" t="s">
        <v>387</v>
      </c>
      <c r="D13" s="11">
        <v>44694</v>
      </c>
      <c r="E13" s="559">
        <v>59758169</v>
      </c>
      <c r="F13" s="11" t="s">
        <v>392</v>
      </c>
      <c r="G13" s="136" t="s">
        <v>393</v>
      </c>
    </row>
    <row r="14" spans="1:27" s="6" customFormat="1" ht="24" customHeight="1">
      <c r="A14" s="361" t="s">
        <v>679</v>
      </c>
      <c r="B14" s="11" t="s">
        <v>388</v>
      </c>
      <c r="C14" s="136" t="s">
        <v>389</v>
      </c>
      <c r="D14" s="11">
        <v>1582269</v>
      </c>
      <c r="E14" s="559">
        <v>55120355</v>
      </c>
      <c r="F14" s="11" t="s">
        <v>394</v>
      </c>
      <c r="G14" s="136" t="s">
        <v>395</v>
      </c>
    </row>
    <row r="15" spans="1:27" s="6" customFormat="1" ht="24" customHeight="1">
      <c r="A15" s="265" t="s">
        <v>678</v>
      </c>
      <c r="B15" s="157" t="s">
        <v>390</v>
      </c>
      <c r="C15" s="156" t="s">
        <v>391</v>
      </c>
      <c r="D15" s="157">
        <v>896182</v>
      </c>
      <c r="E15" s="628">
        <v>28158794</v>
      </c>
      <c r="F15" s="157" t="s">
        <v>396</v>
      </c>
      <c r="G15" s="156" t="s">
        <v>397</v>
      </c>
    </row>
    <row r="16" spans="1:27" s="53" customFormat="1" ht="18" customHeight="1">
      <c r="A16" s="581" t="s">
        <v>667</v>
      </c>
      <c r="B16" s="581"/>
      <c r="C16" s="581"/>
      <c r="D16" s="581"/>
      <c r="E16" s="581"/>
      <c r="F16" s="581"/>
      <c r="G16" s="142" t="s">
        <v>666</v>
      </c>
    </row>
  </sheetData>
  <mergeCells count="5">
    <mergeCell ref="A2:G2"/>
    <mergeCell ref="A4:A5"/>
    <mergeCell ref="F4:G4"/>
    <mergeCell ref="B4:C4"/>
    <mergeCell ref="D4:E4"/>
  </mergeCells>
  <phoneticPr fontId="6" type="noConversion"/>
  <printOptions horizontalCentered="1"/>
  <pageMargins left="0.78740157480314965" right="0.78740157480314965" top="0.98425196850393704" bottom="0.98425196850393704" header="0" footer="0.59055118110236227"/>
  <pageSetup paperSize="9" scale="98" firstPageNumber="136" pageOrder="overThenDown" orientation="landscape" r:id="rId1"/>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A96D0-6F2E-4AA2-BB24-A79628D26D62}">
  <dimension ref="A1:AA16"/>
  <sheetViews>
    <sheetView view="pageBreakPreview" zoomScaleNormal="100" zoomScaleSheetLayoutView="100" workbookViewId="0">
      <selection activeCell="B10" sqref="B10"/>
    </sheetView>
  </sheetViews>
  <sheetFormatPr defaultColWidth="11.42578125" defaultRowHeight="13.5"/>
  <cols>
    <col min="1" max="1" width="19" style="1" customWidth="1"/>
    <col min="2" max="7" width="20.28515625" style="1" customWidth="1"/>
    <col min="8" max="16384" width="11.42578125" style="1"/>
  </cols>
  <sheetData>
    <row r="1" spans="1:27" s="186" customFormat="1" ht="11.25">
      <c r="A1" s="215" t="s">
        <v>733</v>
      </c>
      <c r="B1" s="216"/>
      <c r="C1" s="216"/>
      <c r="D1" s="216"/>
      <c r="E1" s="216"/>
      <c r="F1" s="216"/>
      <c r="G1" s="188"/>
      <c r="H1" s="188"/>
      <c r="I1" s="188"/>
      <c r="J1" s="188"/>
      <c r="K1" s="188"/>
      <c r="L1" s="188"/>
      <c r="M1" s="188"/>
      <c r="N1" s="188"/>
      <c r="O1" s="188"/>
      <c r="P1" s="188"/>
      <c r="Q1" s="188"/>
      <c r="R1" s="188"/>
      <c r="S1" s="188"/>
      <c r="T1" s="188"/>
      <c r="U1" s="188"/>
      <c r="V1" s="188"/>
      <c r="W1" s="188"/>
      <c r="X1" s="188"/>
      <c r="Y1" s="188"/>
      <c r="Z1" s="188"/>
      <c r="AA1" s="188"/>
    </row>
    <row r="2" spans="1:27" s="16" customFormat="1" ht="30" customHeight="1">
      <c r="A2" s="383" t="s">
        <v>766</v>
      </c>
      <c r="B2" s="383"/>
      <c r="C2" s="383"/>
      <c r="D2" s="383"/>
      <c r="E2" s="383"/>
      <c r="F2" s="383"/>
      <c r="G2" s="383"/>
      <c r="H2" s="45"/>
    </row>
    <row r="3" spans="1:27" s="53" customFormat="1" ht="15" customHeight="1">
      <c r="A3" s="13" t="s">
        <v>694</v>
      </c>
      <c r="B3" s="13"/>
      <c r="C3" s="13"/>
      <c r="D3" s="13"/>
      <c r="F3" s="13"/>
      <c r="G3" s="12" t="s">
        <v>693</v>
      </c>
      <c r="H3" s="54"/>
    </row>
    <row r="4" spans="1:27" ht="24.95" customHeight="1">
      <c r="A4" s="395" t="s">
        <v>737</v>
      </c>
      <c r="B4" s="461" t="s">
        <v>692</v>
      </c>
      <c r="C4" s="463" t="s">
        <v>691</v>
      </c>
      <c r="D4" s="464"/>
      <c r="E4" s="465" t="s">
        <v>690</v>
      </c>
      <c r="F4" s="464"/>
      <c r="G4" s="461"/>
    </row>
    <row r="5" spans="1:27" ht="33" customHeight="1" thickBot="1">
      <c r="A5" s="396"/>
      <c r="B5" s="462"/>
      <c r="C5" s="217" t="s">
        <v>689</v>
      </c>
      <c r="D5" s="217" t="s">
        <v>688</v>
      </c>
      <c r="E5" s="218"/>
      <c r="F5" s="219" t="s">
        <v>687</v>
      </c>
      <c r="G5" s="220" t="s">
        <v>686</v>
      </c>
    </row>
    <row r="6" spans="1:27" ht="21.75" hidden="1" customHeight="1" thickTop="1">
      <c r="A6" s="361">
        <v>2016</v>
      </c>
      <c r="B6" s="11" t="s">
        <v>398</v>
      </c>
      <c r="C6" s="11" t="s">
        <v>400</v>
      </c>
      <c r="D6" s="11" t="s">
        <v>401</v>
      </c>
      <c r="E6" s="11" t="s">
        <v>402</v>
      </c>
      <c r="F6" s="11" t="s">
        <v>403</v>
      </c>
      <c r="G6" s="136" t="s">
        <v>404</v>
      </c>
    </row>
    <row r="7" spans="1:27" ht="21.75" hidden="1" customHeight="1">
      <c r="A7" s="256">
        <v>2017</v>
      </c>
      <c r="B7" s="11" t="s">
        <v>399</v>
      </c>
      <c r="C7" s="11" t="s">
        <v>405</v>
      </c>
      <c r="D7" s="11" t="s">
        <v>406</v>
      </c>
      <c r="E7" s="11" t="s">
        <v>407</v>
      </c>
      <c r="F7" s="11" t="s">
        <v>408</v>
      </c>
      <c r="G7" s="136" t="s">
        <v>409</v>
      </c>
    </row>
    <row r="8" spans="1:27" ht="21.75" customHeight="1" thickTop="1">
      <c r="A8" s="361">
        <v>2018</v>
      </c>
      <c r="B8" s="136" t="s">
        <v>367</v>
      </c>
      <c r="C8" s="11" t="s">
        <v>410</v>
      </c>
      <c r="D8" s="136" t="s">
        <v>411</v>
      </c>
      <c r="E8" s="629" t="s">
        <v>412</v>
      </c>
      <c r="F8" s="11" t="s">
        <v>413</v>
      </c>
      <c r="G8" s="136" t="s">
        <v>414</v>
      </c>
    </row>
    <row r="9" spans="1:27" ht="21.75" customHeight="1">
      <c r="A9" s="256">
        <v>2019</v>
      </c>
      <c r="B9" s="136" t="s">
        <v>368</v>
      </c>
      <c r="C9" s="11" t="s">
        <v>415</v>
      </c>
      <c r="D9" s="136" t="s">
        <v>416</v>
      </c>
      <c r="E9" s="629" t="s">
        <v>417</v>
      </c>
      <c r="F9" s="11" t="s">
        <v>372</v>
      </c>
      <c r="G9" s="136" t="s">
        <v>418</v>
      </c>
    </row>
    <row r="10" spans="1:27" ht="21.75" customHeight="1">
      <c r="A10" s="361">
        <v>2020</v>
      </c>
      <c r="B10" s="136" t="s">
        <v>369</v>
      </c>
      <c r="C10" s="11" t="s">
        <v>419</v>
      </c>
      <c r="D10" s="136" t="s">
        <v>420</v>
      </c>
      <c r="E10" s="629" t="s">
        <v>421</v>
      </c>
      <c r="F10" s="11" t="s">
        <v>373</v>
      </c>
      <c r="G10" s="136" t="s">
        <v>422</v>
      </c>
    </row>
    <row r="11" spans="1:27" ht="21.75" customHeight="1">
      <c r="A11" s="256">
        <v>2021</v>
      </c>
      <c r="B11" s="136" t="s">
        <v>370</v>
      </c>
      <c r="C11" s="11" t="s">
        <v>423</v>
      </c>
      <c r="D11" s="136" t="s">
        <v>424</v>
      </c>
      <c r="E11" s="629" t="s">
        <v>425</v>
      </c>
      <c r="F11" s="11" t="s">
        <v>374</v>
      </c>
      <c r="G11" s="136" t="s">
        <v>426</v>
      </c>
    </row>
    <row r="12" spans="1:27" ht="21.75" customHeight="1">
      <c r="A12" s="263">
        <v>2022</v>
      </c>
      <c r="B12" s="158" t="s">
        <v>371</v>
      </c>
      <c r="C12" s="159" t="s">
        <v>427</v>
      </c>
      <c r="D12" s="158" t="s">
        <v>428</v>
      </c>
      <c r="E12" s="630" t="s">
        <v>429</v>
      </c>
      <c r="F12" s="159" t="s">
        <v>375</v>
      </c>
      <c r="G12" s="158" t="s">
        <v>430</v>
      </c>
    </row>
    <row r="13" spans="1:27" ht="21.75" customHeight="1">
      <c r="A13" s="256" t="s">
        <v>680</v>
      </c>
      <c r="B13" s="136" t="s">
        <v>386</v>
      </c>
      <c r="C13" s="11" t="s">
        <v>431</v>
      </c>
      <c r="D13" s="136" t="s">
        <v>432</v>
      </c>
      <c r="E13" s="629" t="s">
        <v>433</v>
      </c>
      <c r="F13" s="11" t="s">
        <v>387</v>
      </c>
      <c r="G13" s="136" t="s">
        <v>434</v>
      </c>
    </row>
    <row r="14" spans="1:27" ht="21.75" customHeight="1">
      <c r="A14" s="361" t="s">
        <v>679</v>
      </c>
      <c r="B14" s="136" t="s">
        <v>388</v>
      </c>
      <c r="C14" s="11" t="s">
        <v>435</v>
      </c>
      <c r="D14" s="136" t="s">
        <v>436</v>
      </c>
      <c r="E14" s="629" t="s">
        <v>437</v>
      </c>
      <c r="F14" s="11" t="s">
        <v>389</v>
      </c>
      <c r="G14" s="136" t="s">
        <v>438</v>
      </c>
    </row>
    <row r="15" spans="1:27" ht="21.75" customHeight="1">
      <c r="A15" s="264" t="s">
        <v>678</v>
      </c>
      <c r="B15" s="156" t="s">
        <v>390</v>
      </c>
      <c r="C15" s="157" t="s">
        <v>390</v>
      </c>
      <c r="D15" s="156" t="s">
        <v>439</v>
      </c>
      <c r="E15" s="631" t="s">
        <v>440</v>
      </c>
      <c r="F15" s="157" t="s">
        <v>391</v>
      </c>
      <c r="G15" s="156" t="s">
        <v>441</v>
      </c>
    </row>
    <row r="16" spans="1:27" s="53" customFormat="1" ht="18" customHeight="1">
      <c r="A16" s="581" t="s">
        <v>767</v>
      </c>
      <c r="B16" s="581"/>
      <c r="C16" s="581"/>
      <c r="D16" s="581"/>
      <c r="E16" s="582"/>
      <c r="F16" s="581"/>
      <c r="G16" s="142" t="s">
        <v>666</v>
      </c>
    </row>
  </sheetData>
  <mergeCells count="5">
    <mergeCell ref="A2:G2"/>
    <mergeCell ref="A4:A5"/>
    <mergeCell ref="B4:B5"/>
    <mergeCell ref="C4:D4"/>
    <mergeCell ref="E4:G4"/>
  </mergeCells>
  <phoneticPr fontId="6" type="noConversion"/>
  <printOptions horizontalCentered="1"/>
  <pageMargins left="0.78740157480314965" right="0.78740157480314965" top="0.98425196850393704" bottom="0.98425196850393704" header="0" footer="0.59055118110236227"/>
  <pageSetup paperSize="9" scale="98" firstPageNumber="136" pageOrder="overThenDown" orientation="landscape" r:id="rId1"/>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A14"/>
  <sheetViews>
    <sheetView view="pageBreakPreview" zoomScaleNormal="100" zoomScaleSheetLayoutView="100" workbookViewId="0">
      <selection activeCell="J19" sqref="J19"/>
    </sheetView>
  </sheetViews>
  <sheetFormatPr defaultColWidth="11.42578125" defaultRowHeight="13.5"/>
  <cols>
    <col min="1" max="1" width="11.28515625" style="1" customWidth="1"/>
    <col min="2" max="9" width="16.42578125" style="1" customWidth="1"/>
    <col min="10" max="16384" width="11.42578125" style="1"/>
  </cols>
  <sheetData>
    <row r="1" spans="1:27" s="186" customFormat="1" ht="11.25">
      <c r="A1" s="215" t="s">
        <v>733</v>
      </c>
      <c r="B1" s="216"/>
      <c r="C1" s="216"/>
      <c r="D1" s="216"/>
      <c r="E1" s="216"/>
      <c r="F1" s="216"/>
      <c r="G1" s="188"/>
      <c r="H1" s="188"/>
      <c r="I1" s="188"/>
      <c r="J1" s="188"/>
      <c r="K1" s="188"/>
      <c r="L1" s="188"/>
      <c r="M1" s="188"/>
      <c r="N1" s="188"/>
      <c r="O1" s="188"/>
      <c r="P1" s="188"/>
      <c r="Q1" s="188"/>
      <c r="R1" s="188"/>
      <c r="S1" s="188"/>
      <c r="T1" s="188"/>
      <c r="U1" s="188"/>
      <c r="V1" s="188"/>
      <c r="W1" s="188"/>
      <c r="X1" s="188"/>
      <c r="Y1" s="188"/>
      <c r="Z1" s="188"/>
      <c r="AA1" s="188"/>
    </row>
    <row r="2" spans="1:27" s="16" customFormat="1" ht="24.95" customHeight="1">
      <c r="A2" s="383" t="s">
        <v>768</v>
      </c>
      <c r="B2" s="383"/>
      <c r="C2" s="383"/>
      <c r="D2" s="383"/>
      <c r="E2" s="383"/>
      <c r="F2" s="383"/>
      <c r="G2" s="383"/>
      <c r="H2" s="383"/>
      <c r="I2" s="383"/>
      <c r="J2" s="45"/>
    </row>
    <row r="3" spans="1:27" s="2" customFormat="1" ht="15" customHeight="1">
      <c r="A3" s="13" t="s">
        <v>92</v>
      </c>
      <c r="B3" s="13"/>
      <c r="C3" s="13"/>
      <c r="D3" s="13"/>
      <c r="E3" s="13"/>
      <c r="F3" s="13"/>
      <c r="H3" s="13"/>
      <c r="I3" s="12" t="s">
        <v>91</v>
      </c>
    </row>
    <row r="4" spans="1:27" s="6" customFormat="1" ht="35.25" customHeight="1">
      <c r="A4" s="429" t="s">
        <v>90</v>
      </c>
      <c r="B4" s="468" t="s">
        <v>89</v>
      </c>
      <c r="C4" s="468"/>
      <c r="D4" s="469"/>
      <c r="E4" s="466" t="s">
        <v>88</v>
      </c>
      <c r="F4" s="466"/>
      <c r="G4" s="466" t="s">
        <v>87</v>
      </c>
      <c r="H4" s="466" t="s">
        <v>86</v>
      </c>
      <c r="I4" s="466" t="s">
        <v>85</v>
      </c>
    </row>
    <row r="5" spans="1:27" s="6" customFormat="1" ht="27" customHeight="1" thickBot="1">
      <c r="A5" s="430"/>
      <c r="B5" s="262"/>
      <c r="C5" s="221" t="s">
        <v>84</v>
      </c>
      <c r="D5" s="369" t="s">
        <v>83</v>
      </c>
      <c r="E5" s="369" t="s">
        <v>82</v>
      </c>
      <c r="F5" s="369" t="s">
        <v>81</v>
      </c>
      <c r="G5" s="467"/>
      <c r="H5" s="467"/>
      <c r="I5" s="467"/>
    </row>
    <row r="6" spans="1:27" s="6" customFormat="1" ht="35.25" hidden="1" customHeight="1" thickTop="1">
      <c r="A6" s="374">
        <v>2016</v>
      </c>
      <c r="B6" s="44">
        <v>79810</v>
      </c>
      <c r="C6" s="44">
        <v>56552</v>
      </c>
      <c r="D6" s="44">
        <v>23258</v>
      </c>
      <c r="E6" s="44">
        <v>3634</v>
      </c>
      <c r="F6" s="44">
        <v>61544</v>
      </c>
      <c r="G6" s="44">
        <v>16997</v>
      </c>
      <c r="H6" s="44">
        <v>299</v>
      </c>
      <c r="I6" s="43">
        <v>970</v>
      </c>
    </row>
    <row r="7" spans="1:27" s="6" customFormat="1" ht="35.25" hidden="1" customHeight="1">
      <c r="A7" s="374">
        <v>2017</v>
      </c>
      <c r="B7" s="44">
        <v>82236</v>
      </c>
      <c r="C7" s="44">
        <v>57672</v>
      </c>
      <c r="D7" s="44">
        <v>24564</v>
      </c>
      <c r="E7" s="44">
        <v>4022</v>
      </c>
      <c r="F7" s="44">
        <v>64170</v>
      </c>
      <c r="G7" s="44">
        <v>16413</v>
      </c>
      <c r="H7" s="44">
        <v>414</v>
      </c>
      <c r="I7" s="43">
        <v>1239</v>
      </c>
    </row>
    <row r="8" spans="1:27" s="6" customFormat="1" ht="35.25" customHeight="1" thickTop="1">
      <c r="A8" s="374">
        <v>2018</v>
      </c>
      <c r="B8" s="44">
        <v>85712</v>
      </c>
      <c r="C8" s="44">
        <v>59080</v>
      </c>
      <c r="D8" s="604">
        <v>26632</v>
      </c>
      <c r="E8" s="44">
        <v>4216</v>
      </c>
      <c r="F8" s="604">
        <v>67262</v>
      </c>
      <c r="G8" s="604">
        <v>16317</v>
      </c>
      <c r="H8" s="604">
        <v>452</v>
      </c>
      <c r="I8" s="43">
        <v>1681</v>
      </c>
    </row>
    <row r="9" spans="1:27" s="6" customFormat="1" ht="35.25" customHeight="1">
      <c r="A9" s="374">
        <v>2019</v>
      </c>
      <c r="B9" s="44">
        <v>91982</v>
      </c>
      <c r="C9" s="44">
        <v>62744</v>
      </c>
      <c r="D9" s="604">
        <v>29035</v>
      </c>
      <c r="E9" s="44">
        <v>4696</v>
      </c>
      <c r="F9" s="604">
        <v>74378</v>
      </c>
      <c r="G9" s="604">
        <v>15403</v>
      </c>
      <c r="H9" s="604">
        <v>444</v>
      </c>
      <c r="I9" s="43">
        <v>1757</v>
      </c>
    </row>
    <row r="10" spans="1:27" s="6" customFormat="1" ht="35.25" customHeight="1">
      <c r="A10" s="374">
        <v>2020</v>
      </c>
      <c r="B10" s="44">
        <v>96532</v>
      </c>
      <c r="C10" s="44">
        <v>64552</v>
      </c>
      <c r="D10" s="604">
        <v>31980</v>
      </c>
      <c r="E10" s="44">
        <v>5012</v>
      </c>
      <c r="F10" s="604">
        <v>79526</v>
      </c>
      <c r="G10" s="604">
        <v>14574</v>
      </c>
      <c r="H10" s="604">
        <v>514</v>
      </c>
      <c r="I10" s="43">
        <v>1918</v>
      </c>
    </row>
    <row r="11" spans="1:27" s="6" customFormat="1" ht="35.25" customHeight="1">
      <c r="A11" s="374">
        <v>2021</v>
      </c>
      <c r="B11" s="44">
        <v>97182</v>
      </c>
      <c r="C11" s="44">
        <v>64542</v>
      </c>
      <c r="D11" s="604">
        <v>32640</v>
      </c>
      <c r="E11" s="44">
        <v>5402</v>
      </c>
      <c r="F11" s="604">
        <v>80199</v>
      </c>
      <c r="G11" s="604">
        <v>14464</v>
      </c>
      <c r="H11" s="604">
        <v>591</v>
      </c>
      <c r="I11" s="43">
        <v>1928</v>
      </c>
    </row>
    <row r="12" spans="1:27" s="40" customFormat="1" ht="35.25" customHeight="1">
      <c r="A12" s="254">
        <v>2022</v>
      </c>
      <c r="B12" s="42">
        <v>98212</v>
      </c>
      <c r="C12" s="42">
        <v>65101</v>
      </c>
      <c r="D12" s="568">
        <v>33111</v>
      </c>
      <c r="E12" s="42">
        <v>5611</v>
      </c>
      <c r="F12" s="568">
        <v>81547</v>
      </c>
      <c r="G12" s="568">
        <v>14328</v>
      </c>
      <c r="H12" s="568">
        <v>512</v>
      </c>
      <c r="I12" s="41">
        <v>1835</v>
      </c>
    </row>
    <row r="13" spans="1:27" s="2" customFormat="1" ht="15" customHeight="1">
      <c r="A13" s="581" t="s">
        <v>315</v>
      </c>
      <c r="B13" s="137"/>
      <c r="C13" s="137"/>
      <c r="D13" s="137"/>
      <c r="E13" s="137"/>
      <c r="F13" s="137"/>
      <c r="G13" s="6"/>
      <c r="H13" s="137"/>
      <c r="I13" s="142" t="s">
        <v>316</v>
      </c>
    </row>
    <row r="14" spans="1:27" ht="29.25" customHeight="1">
      <c r="A14" s="38"/>
      <c r="B14" s="38"/>
      <c r="C14" s="38"/>
      <c r="D14" s="38"/>
      <c r="E14" s="38"/>
      <c r="F14" s="38"/>
      <c r="G14" s="38"/>
      <c r="H14" s="38"/>
      <c r="I14" s="38"/>
    </row>
  </sheetData>
  <mergeCells count="7">
    <mergeCell ref="A2:I2"/>
    <mergeCell ref="I4:I5"/>
    <mergeCell ref="A4:A5"/>
    <mergeCell ref="B4:D4"/>
    <mergeCell ref="E4:F4"/>
    <mergeCell ref="G4:G5"/>
    <mergeCell ref="H4:H5"/>
  </mergeCells>
  <phoneticPr fontId="6" type="noConversion"/>
  <printOptions horizontalCentered="1"/>
  <pageMargins left="0.78740157480314965" right="0.78740157480314965" top="0.98425196850393704" bottom="0.98425196850393704" header="0" footer="0.59055118110236227"/>
  <pageSetup paperSize="9" scale="98" firstPageNumber="136" pageOrder="overThenDown" orientation="landscape" r:id="rId1"/>
  <headerFooter scaleWithDoc="0"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A16"/>
  <sheetViews>
    <sheetView view="pageBreakPreview" zoomScaleNormal="100" zoomScaleSheetLayoutView="100" workbookViewId="0">
      <selection activeCell="K19" sqref="K19"/>
    </sheetView>
  </sheetViews>
  <sheetFormatPr defaultColWidth="11.42578125" defaultRowHeight="13.5"/>
  <cols>
    <col min="1" max="2" width="11.28515625" style="1" customWidth="1"/>
    <col min="3" max="3" width="13.7109375" style="1" customWidth="1"/>
    <col min="4" max="4" width="11.28515625" style="1" customWidth="1"/>
    <col min="5" max="5" width="14.28515625" style="1" customWidth="1"/>
    <col min="6" max="6" width="11.28515625" style="1" customWidth="1"/>
    <col min="7" max="7" width="12.85546875" style="1" customWidth="1"/>
    <col min="8" max="8" width="11.28515625" style="1" customWidth="1"/>
    <col min="9" max="9" width="13.28515625" style="1" customWidth="1"/>
    <col min="10" max="10" width="11.28515625" style="1" customWidth="1"/>
    <col min="11" max="11" width="13.140625" style="1" customWidth="1"/>
    <col min="12" max="23" width="11.28515625" style="1" customWidth="1"/>
    <col min="24" max="16384" width="11.42578125" style="1"/>
  </cols>
  <sheetData>
    <row r="1" spans="1:27" s="186" customFormat="1" ht="11.25">
      <c r="A1" s="215" t="s">
        <v>733</v>
      </c>
      <c r="B1" s="216"/>
      <c r="C1" s="216"/>
      <c r="D1" s="216"/>
      <c r="E1" s="216"/>
      <c r="F1" s="216"/>
      <c r="G1" s="188"/>
      <c r="H1" s="188"/>
      <c r="I1" s="188"/>
      <c r="J1" s="188"/>
      <c r="K1" s="188"/>
      <c r="L1" s="188"/>
      <c r="M1" s="188"/>
      <c r="N1" s="188"/>
      <c r="O1" s="188"/>
      <c r="P1" s="188"/>
      <c r="Q1" s="188"/>
      <c r="R1" s="188"/>
      <c r="S1" s="188"/>
      <c r="T1" s="188"/>
      <c r="U1" s="188"/>
      <c r="V1" s="188"/>
      <c r="W1" s="188"/>
      <c r="X1" s="188"/>
      <c r="Y1" s="188"/>
      <c r="Z1" s="188"/>
      <c r="AA1" s="188"/>
    </row>
    <row r="2" spans="1:27" s="16" customFormat="1" ht="30" customHeight="1">
      <c r="A2" s="383" t="s">
        <v>769</v>
      </c>
      <c r="B2" s="383"/>
      <c r="C2" s="383"/>
      <c r="D2" s="383"/>
      <c r="E2" s="383"/>
      <c r="F2" s="383"/>
      <c r="G2" s="383"/>
      <c r="H2" s="383"/>
      <c r="I2" s="383"/>
      <c r="J2" s="383"/>
      <c r="K2" s="383"/>
      <c r="L2" s="383"/>
      <c r="M2" s="383"/>
      <c r="N2" s="383"/>
      <c r="O2" s="383"/>
      <c r="P2" s="383"/>
      <c r="Q2" s="383"/>
      <c r="R2" s="383"/>
      <c r="S2" s="383"/>
      <c r="T2" s="383"/>
      <c r="U2" s="383"/>
      <c r="V2" s="383"/>
      <c r="W2" s="383"/>
      <c r="X2" s="45"/>
    </row>
    <row r="3" spans="1:27" s="2" customFormat="1" ht="15" customHeight="1">
      <c r="A3" s="13" t="s">
        <v>116</v>
      </c>
      <c r="B3" s="13"/>
      <c r="C3" s="13"/>
      <c r="D3" s="13"/>
      <c r="E3" s="13"/>
      <c r="F3" s="13"/>
      <c r="G3" s="13"/>
      <c r="H3" s="13"/>
      <c r="I3" s="13"/>
      <c r="J3" s="13"/>
      <c r="K3" s="13"/>
      <c r="L3" s="13"/>
      <c r="M3" s="13"/>
      <c r="N3" s="52"/>
      <c r="P3" s="13"/>
      <c r="Q3" s="13"/>
      <c r="R3" s="13"/>
      <c r="S3" s="13"/>
      <c r="T3" s="13"/>
      <c r="U3" s="13"/>
      <c r="W3" s="12" t="s">
        <v>115</v>
      </c>
    </row>
    <row r="4" spans="1:27" ht="27" customHeight="1">
      <c r="A4" s="429" t="s">
        <v>735</v>
      </c>
      <c r="B4" s="413" t="s">
        <v>114</v>
      </c>
      <c r="C4" s="381"/>
      <c r="D4" s="381" t="s">
        <v>113</v>
      </c>
      <c r="E4" s="382"/>
      <c r="F4" s="382"/>
      <c r="G4" s="382"/>
      <c r="H4" s="382"/>
      <c r="I4" s="382"/>
      <c r="J4" s="382"/>
      <c r="K4" s="382"/>
      <c r="L4" s="382"/>
      <c r="M4" s="382"/>
      <c r="N4" s="382"/>
      <c r="O4" s="382"/>
      <c r="P4" s="382"/>
      <c r="Q4" s="382"/>
      <c r="R4" s="381" t="s">
        <v>112</v>
      </c>
      <c r="S4" s="382"/>
      <c r="T4" s="382"/>
      <c r="U4" s="382"/>
      <c r="V4" s="382"/>
      <c r="W4" s="382"/>
    </row>
    <row r="5" spans="1:27" ht="28.5" customHeight="1">
      <c r="A5" s="429"/>
      <c r="B5" s="418"/>
      <c r="C5" s="382"/>
      <c r="D5" s="381" t="s">
        <v>111</v>
      </c>
      <c r="E5" s="382"/>
      <c r="F5" s="382"/>
      <c r="G5" s="382"/>
      <c r="H5" s="382"/>
      <c r="I5" s="382"/>
      <c r="J5" s="382"/>
      <c r="K5" s="382"/>
      <c r="L5" s="382"/>
      <c r="M5" s="382"/>
      <c r="N5" s="381" t="s">
        <v>110</v>
      </c>
      <c r="O5" s="382"/>
      <c r="P5" s="381" t="s">
        <v>109</v>
      </c>
      <c r="Q5" s="382"/>
      <c r="R5" s="381" t="s">
        <v>108</v>
      </c>
      <c r="S5" s="382"/>
      <c r="T5" s="381" t="s">
        <v>107</v>
      </c>
      <c r="U5" s="382"/>
      <c r="V5" s="381" t="s">
        <v>106</v>
      </c>
      <c r="W5" s="382"/>
    </row>
    <row r="6" spans="1:27" ht="80.099999999999994" customHeight="1">
      <c r="A6" s="429"/>
      <c r="B6" s="418"/>
      <c r="C6" s="382"/>
      <c r="D6" s="381" t="s">
        <v>105</v>
      </c>
      <c r="E6" s="382"/>
      <c r="F6" s="381" t="s">
        <v>319</v>
      </c>
      <c r="G6" s="382"/>
      <c r="H6" s="381" t="s">
        <v>104</v>
      </c>
      <c r="I6" s="382"/>
      <c r="J6" s="381" t="s">
        <v>103</v>
      </c>
      <c r="K6" s="382"/>
      <c r="L6" s="381" t="s">
        <v>102</v>
      </c>
      <c r="M6" s="382"/>
      <c r="N6" s="382"/>
      <c r="O6" s="382"/>
      <c r="P6" s="382"/>
      <c r="Q6" s="382"/>
      <c r="R6" s="382"/>
      <c r="S6" s="382"/>
      <c r="T6" s="382"/>
      <c r="U6" s="382"/>
      <c r="V6" s="382"/>
      <c r="W6" s="382"/>
    </row>
    <row r="7" spans="1:27" ht="45.75" customHeight="1" thickBot="1">
      <c r="A7" s="430"/>
      <c r="B7" s="212" t="s">
        <v>96</v>
      </c>
      <c r="C7" s="368" t="s">
        <v>94</v>
      </c>
      <c r="D7" s="368" t="s">
        <v>101</v>
      </c>
      <c r="E7" s="368" t="s">
        <v>100</v>
      </c>
      <c r="F7" s="368" t="s">
        <v>95</v>
      </c>
      <c r="G7" s="368" t="s">
        <v>94</v>
      </c>
      <c r="H7" s="368" t="s">
        <v>95</v>
      </c>
      <c r="I7" s="368" t="s">
        <v>94</v>
      </c>
      <c r="J7" s="368" t="s">
        <v>95</v>
      </c>
      <c r="K7" s="368" t="s">
        <v>94</v>
      </c>
      <c r="L7" s="368" t="s">
        <v>95</v>
      </c>
      <c r="M7" s="368" t="s">
        <v>99</v>
      </c>
      <c r="N7" s="368" t="s">
        <v>98</v>
      </c>
      <c r="O7" s="368" t="s">
        <v>97</v>
      </c>
      <c r="P7" s="368" t="s">
        <v>96</v>
      </c>
      <c r="Q7" s="368" t="s">
        <v>94</v>
      </c>
      <c r="R7" s="368" t="s">
        <v>95</v>
      </c>
      <c r="S7" s="368" t="s">
        <v>94</v>
      </c>
      <c r="T7" s="368" t="s">
        <v>95</v>
      </c>
      <c r="U7" s="368" t="s">
        <v>94</v>
      </c>
      <c r="V7" s="368" t="s">
        <v>95</v>
      </c>
      <c r="W7" s="359" t="s">
        <v>94</v>
      </c>
    </row>
    <row r="8" spans="1:27" s="49" customFormat="1" ht="35.25" hidden="1" customHeight="1" thickTop="1">
      <c r="A8" s="239">
        <v>2016</v>
      </c>
      <c r="B8" s="28">
        <v>14162</v>
      </c>
      <c r="C8" s="28">
        <v>40867848</v>
      </c>
      <c r="D8" s="222">
        <v>7205</v>
      </c>
      <c r="E8" s="28">
        <v>15795606</v>
      </c>
      <c r="F8" s="28">
        <v>322</v>
      </c>
      <c r="G8" s="28">
        <v>2318407</v>
      </c>
      <c r="H8" s="28">
        <v>2546</v>
      </c>
      <c r="I8" s="28">
        <v>10352542</v>
      </c>
      <c r="J8" s="28">
        <v>879</v>
      </c>
      <c r="K8" s="28">
        <v>4824739</v>
      </c>
      <c r="L8" s="28">
        <v>24</v>
      </c>
      <c r="M8" s="28">
        <v>39092</v>
      </c>
      <c r="N8" s="28">
        <v>165</v>
      </c>
      <c r="O8" s="28">
        <v>674906</v>
      </c>
      <c r="P8" s="28">
        <v>2555</v>
      </c>
      <c r="Q8" s="28">
        <v>5412920</v>
      </c>
      <c r="R8" s="28">
        <v>2</v>
      </c>
      <c r="S8" s="28">
        <v>28761</v>
      </c>
      <c r="T8" s="28">
        <v>400</v>
      </c>
      <c r="U8" s="28">
        <v>1335304</v>
      </c>
      <c r="V8" s="28">
        <v>64</v>
      </c>
      <c r="W8" s="51">
        <v>85571</v>
      </c>
      <c r="X8" s="50"/>
    </row>
    <row r="9" spans="1:27" s="49" customFormat="1" ht="35.25" hidden="1" customHeight="1">
      <c r="A9" s="239">
        <v>2017</v>
      </c>
      <c r="B9" s="28">
        <v>14860</v>
      </c>
      <c r="C9" s="28">
        <v>45279291</v>
      </c>
      <c r="D9" s="28">
        <v>7031</v>
      </c>
      <c r="E9" s="28">
        <v>15550582</v>
      </c>
      <c r="F9" s="28">
        <v>499</v>
      </c>
      <c r="G9" s="28">
        <v>3842980</v>
      </c>
      <c r="H9" s="28">
        <v>3030</v>
      </c>
      <c r="I9" s="28">
        <v>12331562</v>
      </c>
      <c r="J9" s="28">
        <v>985</v>
      </c>
      <c r="K9" s="28">
        <v>5701425</v>
      </c>
      <c r="L9" s="28">
        <v>35</v>
      </c>
      <c r="M9" s="28">
        <v>58788</v>
      </c>
      <c r="N9" s="28">
        <v>155</v>
      </c>
      <c r="O9" s="28">
        <v>646495</v>
      </c>
      <c r="P9" s="28">
        <v>2731</v>
      </c>
      <c r="Q9" s="28">
        <v>5890113</v>
      </c>
      <c r="R9" s="28">
        <v>7</v>
      </c>
      <c r="S9" s="28">
        <v>85939</v>
      </c>
      <c r="T9" s="28">
        <v>350</v>
      </c>
      <c r="U9" s="28">
        <v>1099152</v>
      </c>
      <c r="V9" s="28">
        <v>37</v>
      </c>
      <c r="W9" s="51">
        <v>72257</v>
      </c>
      <c r="X9" s="50"/>
    </row>
    <row r="10" spans="1:27" s="49" customFormat="1" ht="35.25" customHeight="1" thickTop="1">
      <c r="A10" s="239">
        <v>2018</v>
      </c>
      <c r="B10" s="28">
        <v>15287</v>
      </c>
      <c r="C10" s="51">
        <v>49565587</v>
      </c>
      <c r="D10" s="28">
        <v>6820</v>
      </c>
      <c r="E10" s="28">
        <v>15353574</v>
      </c>
      <c r="F10" s="28">
        <v>535</v>
      </c>
      <c r="G10" s="28">
        <v>4792253</v>
      </c>
      <c r="H10" s="28">
        <v>3336</v>
      </c>
      <c r="I10" s="28">
        <v>14157837</v>
      </c>
      <c r="J10" s="28">
        <v>1114</v>
      </c>
      <c r="K10" s="28">
        <v>6460216</v>
      </c>
      <c r="L10" s="28">
        <v>44</v>
      </c>
      <c r="M10" s="28">
        <v>91106</v>
      </c>
      <c r="N10" s="28">
        <v>163</v>
      </c>
      <c r="O10" s="28">
        <v>709081</v>
      </c>
      <c r="P10" s="28">
        <v>2942</v>
      </c>
      <c r="Q10" s="567">
        <v>6489682</v>
      </c>
      <c r="R10" s="28">
        <v>3</v>
      </c>
      <c r="S10" s="28">
        <v>33842</v>
      </c>
      <c r="T10" s="28">
        <v>287</v>
      </c>
      <c r="U10" s="28">
        <v>1370205</v>
      </c>
      <c r="V10" s="28">
        <v>43</v>
      </c>
      <c r="W10" s="51">
        <v>107791</v>
      </c>
      <c r="X10" s="50"/>
    </row>
    <row r="11" spans="1:27" s="49" customFormat="1" ht="35.25" customHeight="1">
      <c r="A11" s="239">
        <v>2019</v>
      </c>
      <c r="B11" s="28">
        <v>16182</v>
      </c>
      <c r="C11" s="51">
        <v>54297371</v>
      </c>
      <c r="D11" s="28">
        <v>6577</v>
      </c>
      <c r="E11" s="28">
        <v>15131816</v>
      </c>
      <c r="F11" s="28">
        <v>768</v>
      </c>
      <c r="G11" s="28">
        <v>5940057</v>
      </c>
      <c r="H11" s="28">
        <v>3844</v>
      </c>
      <c r="I11" s="28">
        <v>15612126</v>
      </c>
      <c r="J11" s="28">
        <v>1226</v>
      </c>
      <c r="K11" s="28">
        <v>7554234</v>
      </c>
      <c r="L11" s="28">
        <v>53</v>
      </c>
      <c r="M11" s="28">
        <v>104655</v>
      </c>
      <c r="N11" s="28">
        <v>165</v>
      </c>
      <c r="O11" s="28">
        <v>714470</v>
      </c>
      <c r="P11" s="28">
        <v>3115</v>
      </c>
      <c r="Q11" s="567">
        <v>7127988</v>
      </c>
      <c r="R11" s="28">
        <v>7</v>
      </c>
      <c r="S11" s="28">
        <v>103819</v>
      </c>
      <c r="T11" s="28">
        <v>398</v>
      </c>
      <c r="U11" s="28">
        <v>1861211</v>
      </c>
      <c r="V11" s="28">
        <v>29</v>
      </c>
      <c r="W11" s="51">
        <v>146995</v>
      </c>
      <c r="X11" s="50"/>
    </row>
    <row r="12" spans="1:27" s="49" customFormat="1" ht="35.25" customHeight="1">
      <c r="A12" s="239">
        <v>2020</v>
      </c>
      <c r="B12" s="28">
        <v>17180</v>
      </c>
      <c r="C12" s="51">
        <v>60140165</v>
      </c>
      <c r="D12" s="28">
        <v>6339</v>
      </c>
      <c r="E12" s="28">
        <v>14653905</v>
      </c>
      <c r="F12" s="28">
        <v>1080</v>
      </c>
      <c r="G12" s="28">
        <v>8696735</v>
      </c>
      <c r="H12" s="28">
        <v>4376</v>
      </c>
      <c r="I12" s="28">
        <v>17925575</v>
      </c>
      <c r="J12" s="28">
        <v>1363</v>
      </c>
      <c r="K12" s="28">
        <v>8598086</v>
      </c>
      <c r="L12" s="28">
        <v>73</v>
      </c>
      <c r="M12" s="28">
        <v>140282</v>
      </c>
      <c r="N12" s="28">
        <v>167</v>
      </c>
      <c r="O12" s="28">
        <v>731440</v>
      </c>
      <c r="P12" s="28">
        <v>3302</v>
      </c>
      <c r="Q12" s="567">
        <v>7504863</v>
      </c>
      <c r="R12" s="28">
        <v>1</v>
      </c>
      <c r="S12" s="28">
        <v>36404</v>
      </c>
      <c r="T12" s="28">
        <v>400</v>
      </c>
      <c r="U12" s="28">
        <v>1673188</v>
      </c>
      <c r="V12" s="28">
        <v>79</v>
      </c>
      <c r="W12" s="51">
        <v>179688</v>
      </c>
      <c r="X12" s="50"/>
    </row>
    <row r="13" spans="1:27" s="49" customFormat="1" ht="35.25" customHeight="1">
      <c r="A13" s="239">
        <v>2021</v>
      </c>
      <c r="B13" s="28">
        <v>18238</v>
      </c>
      <c r="C13" s="51">
        <v>67420179</v>
      </c>
      <c r="D13" s="28">
        <v>6123</v>
      </c>
      <c r="E13" s="28">
        <v>14247613</v>
      </c>
      <c r="F13" s="28">
        <v>1472</v>
      </c>
      <c r="G13" s="28">
        <v>12323368</v>
      </c>
      <c r="H13" s="28">
        <v>5024</v>
      </c>
      <c r="I13" s="28">
        <v>20412811</v>
      </c>
      <c r="J13" s="28">
        <v>1447</v>
      </c>
      <c r="K13" s="28">
        <v>9299451</v>
      </c>
      <c r="L13" s="28">
        <v>93</v>
      </c>
      <c r="M13" s="28">
        <v>194168</v>
      </c>
      <c r="N13" s="28">
        <v>170</v>
      </c>
      <c r="O13" s="28">
        <v>779415</v>
      </c>
      <c r="P13" s="28">
        <v>3466</v>
      </c>
      <c r="Q13" s="567">
        <v>8013146</v>
      </c>
      <c r="R13" s="28">
        <v>5</v>
      </c>
      <c r="S13" s="28">
        <v>102509</v>
      </c>
      <c r="T13" s="28">
        <v>378</v>
      </c>
      <c r="U13" s="28">
        <v>1869235</v>
      </c>
      <c r="V13" s="28">
        <v>60</v>
      </c>
      <c r="W13" s="51">
        <v>178464</v>
      </c>
      <c r="X13" s="50"/>
    </row>
    <row r="14" spans="1:27" s="46" customFormat="1" ht="35.25" customHeight="1">
      <c r="A14" s="255">
        <v>2022</v>
      </c>
      <c r="B14" s="24">
        <v>19698</v>
      </c>
      <c r="C14" s="48">
        <v>77959728</v>
      </c>
      <c r="D14" s="24">
        <v>5867</v>
      </c>
      <c r="E14" s="24">
        <v>13887553</v>
      </c>
      <c r="F14" s="24">
        <v>1945</v>
      </c>
      <c r="G14" s="24">
        <v>17326297</v>
      </c>
      <c r="H14" s="24">
        <v>5835</v>
      </c>
      <c r="I14" s="24">
        <v>23820320</v>
      </c>
      <c r="J14" s="24">
        <v>1577</v>
      </c>
      <c r="K14" s="24">
        <v>10657663</v>
      </c>
      <c r="L14" s="24">
        <v>118</v>
      </c>
      <c r="M14" s="24">
        <v>237024</v>
      </c>
      <c r="N14" s="24">
        <v>165</v>
      </c>
      <c r="O14" s="24">
        <v>760858</v>
      </c>
      <c r="P14" s="24">
        <v>3688</v>
      </c>
      <c r="Q14" s="577">
        <v>8865512</v>
      </c>
      <c r="R14" s="24">
        <v>11</v>
      </c>
      <c r="S14" s="24">
        <v>165910</v>
      </c>
      <c r="T14" s="24">
        <v>424</v>
      </c>
      <c r="U14" s="24">
        <v>1983388</v>
      </c>
      <c r="V14" s="24">
        <v>68</v>
      </c>
      <c r="W14" s="48">
        <v>255203</v>
      </c>
      <c r="X14" s="47"/>
    </row>
    <row r="15" spans="1:27" s="2" customFormat="1" ht="15" customHeight="1">
      <c r="A15" s="137" t="s">
        <v>93</v>
      </c>
      <c r="B15" s="137"/>
      <c r="C15" s="137"/>
      <c r="D15" s="137"/>
      <c r="E15" s="137"/>
      <c r="F15" s="137"/>
      <c r="G15" s="137"/>
      <c r="H15" s="137"/>
      <c r="I15" s="137"/>
      <c r="J15" s="137"/>
      <c r="K15" s="137"/>
      <c r="L15" s="137"/>
      <c r="M15" s="137"/>
      <c r="N15" s="580"/>
      <c r="O15" s="580"/>
      <c r="P15" s="580"/>
      <c r="Q15" s="580"/>
      <c r="R15" s="580"/>
      <c r="S15" s="580"/>
      <c r="T15" s="580"/>
      <c r="U15" s="580"/>
      <c r="V15" s="580"/>
      <c r="W15" s="580"/>
    </row>
    <row r="16" spans="1:27" s="2" customFormat="1" ht="15" customHeight="1">
      <c r="A16" s="581" t="s">
        <v>318</v>
      </c>
      <c r="B16" s="137"/>
      <c r="C16" s="137"/>
      <c r="D16" s="137"/>
      <c r="E16" s="137"/>
      <c r="F16" s="137"/>
      <c r="G16" s="137"/>
      <c r="H16" s="137"/>
      <c r="I16" s="137"/>
      <c r="J16" s="137"/>
      <c r="K16" s="137"/>
      <c r="L16" s="137"/>
      <c r="M16" s="137"/>
      <c r="N16" s="6"/>
      <c r="O16" s="137"/>
      <c r="P16" s="137"/>
      <c r="Q16" s="137"/>
      <c r="R16" s="137"/>
      <c r="S16" s="137"/>
      <c r="T16" s="137"/>
      <c r="U16" s="137"/>
      <c r="V16" s="6"/>
      <c r="W16" s="142" t="s">
        <v>317</v>
      </c>
    </row>
  </sheetData>
  <mergeCells count="16">
    <mergeCell ref="V5:W6"/>
    <mergeCell ref="A2:W2"/>
    <mergeCell ref="A4:A7"/>
    <mergeCell ref="B4:C6"/>
    <mergeCell ref="D4:Q4"/>
    <mergeCell ref="R4:W4"/>
    <mergeCell ref="D5:M5"/>
    <mergeCell ref="D6:E6"/>
    <mergeCell ref="F6:G6"/>
    <mergeCell ref="H6:I6"/>
    <mergeCell ref="J6:K6"/>
    <mergeCell ref="L6:M6"/>
    <mergeCell ref="N5:O6"/>
    <mergeCell ref="P5:Q6"/>
    <mergeCell ref="R5:S6"/>
    <mergeCell ref="T5:U6"/>
  </mergeCells>
  <phoneticPr fontId="6" type="noConversion"/>
  <printOptions horizontalCentered="1"/>
  <pageMargins left="0.78740157480314965" right="0.78740157480314965" top="0.98425196850393704" bottom="0.98425196850393704" header="0" footer="0.59055118110236227"/>
  <pageSetup paperSize="9" scale="55" firstPageNumber="136" pageOrder="overThenDown" orientation="landscape" r:id="rId1"/>
  <headerFooter scaleWithDoc="0"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E532B-A9AA-4D48-A110-E7F37F6F2195}">
  <dimension ref="A1:AA53"/>
  <sheetViews>
    <sheetView view="pageBreakPreview" zoomScaleNormal="100" zoomScaleSheetLayoutView="100" workbookViewId="0">
      <selection activeCell="L36" sqref="L36"/>
    </sheetView>
  </sheetViews>
  <sheetFormatPr defaultColWidth="11.42578125" defaultRowHeight="13.5"/>
  <cols>
    <col min="1" max="1" width="11.28515625" style="1" customWidth="1"/>
    <col min="2" max="8" width="15.140625" style="1" customWidth="1"/>
    <col min="9" max="16384" width="11.42578125" style="1"/>
  </cols>
  <sheetData>
    <row r="1" spans="1:27" s="186" customFormat="1" ht="11.25">
      <c r="A1" s="215" t="s">
        <v>733</v>
      </c>
      <c r="B1" s="216"/>
      <c r="C1" s="216"/>
      <c r="D1" s="216"/>
      <c r="E1" s="216"/>
      <c r="F1" s="216"/>
      <c r="G1" s="188"/>
      <c r="H1" s="188"/>
      <c r="I1" s="188"/>
      <c r="J1" s="188"/>
      <c r="K1" s="188"/>
      <c r="L1" s="188"/>
      <c r="M1" s="188"/>
      <c r="N1" s="188"/>
      <c r="O1" s="188"/>
      <c r="P1" s="188"/>
      <c r="Q1" s="188"/>
      <c r="R1" s="188"/>
      <c r="S1" s="188"/>
      <c r="T1" s="188"/>
      <c r="U1" s="188"/>
      <c r="V1" s="188"/>
      <c r="W1" s="188"/>
      <c r="X1" s="188"/>
      <c r="Y1" s="188"/>
      <c r="Z1" s="188"/>
      <c r="AA1" s="188"/>
    </row>
    <row r="2" spans="1:27" s="161" customFormat="1" ht="30" customHeight="1">
      <c r="A2" s="383" t="s">
        <v>770</v>
      </c>
      <c r="B2" s="383"/>
      <c r="C2" s="383"/>
      <c r="D2" s="383"/>
      <c r="E2" s="383"/>
      <c r="F2" s="383"/>
      <c r="G2" s="383"/>
      <c r="H2" s="383"/>
    </row>
    <row r="3" spans="1:27" s="6" customFormat="1" ht="24.95" customHeight="1">
      <c r="A3" s="4" t="s">
        <v>92</v>
      </c>
      <c r="B3" s="4"/>
      <c r="C3" s="4"/>
      <c r="D3" s="4"/>
      <c r="E3" s="4"/>
      <c r="F3" s="4"/>
      <c r="G3" s="4"/>
      <c r="H3" s="3" t="s">
        <v>245</v>
      </c>
    </row>
    <row r="4" spans="1:27" s="6" customFormat="1" ht="39" customHeight="1">
      <c r="A4" s="474" t="s">
        <v>732</v>
      </c>
      <c r="B4" s="370" t="s">
        <v>197</v>
      </c>
      <c r="C4" s="476" t="s">
        <v>700</v>
      </c>
      <c r="D4" s="476"/>
      <c r="E4" s="476"/>
      <c r="F4" s="476"/>
      <c r="G4" s="257" t="s">
        <v>699</v>
      </c>
      <c r="H4" s="371" t="s">
        <v>698</v>
      </c>
    </row>
    <row r="5" spans="1:27" s="6" customFormat="1" ht="18.75" customHeight="1">
      <c r="A5" s="474"/>
      <c r="B5" s="470" t="s">
        <v>697</v>
      </c>
      <c r="C5" s="472" t="s">
        <v>697</v>
      </c>
      <c r="D5" s="472" t="s">
        <v>132</v>
      </c>
      <c r="E5" s="258"/>
      <c r="F5" s="258"/>
      <c r="G5" s="476" t="s">
        <v>697</v>
      </c>
      <c r="H5" s="476" t="s">
        <v>697</v>
      </c>
    </row>
    <row r="6" spans="1:27" s="6" customFormat="1" ht="27" customHeight="1" thickBot="1">
      <c r="A6" s="475"/>
      <c r="B6" s="471"/>
      <c r="C6" s="473"/>
      <c r="D6" s="473"/>
      <c r="E6" s="259" t="s">
        <v>5</v>
      </c>
      <c r="F6" s="259" t="s">
        <v>83</v>
      </c>
      <c r="G6" s="477"/>
      <c r="H6" s="477"/>
    </row>
    <row r="7" spans="1:27" s="6" customFormat="1" ht="23.25" hidden="1" customHeight="1" thickTop="1">
      <c r="A7" s="246">
        <v>2016</v>
      </c>
      <c r="B7" s="30">
        <v>584</v>
      </c>
      <c r="C7" s="30">
        <v>2</v>
      </c>
      <c r="D7" s="30">
        <v>25</v>
      </c>
      <c r="E7" s="30">
        <v>13</v>
      </c>
      <c r="F7" s="30">
        <v>12</v>
      </c>
      <c r="G7" s="30">
        <v>582</v>
      </c>
      <c r="H7" s="29">
        <v>0</v>
      </c>
    </row>
    <row r="8" spans="1:27" s="6" customFormat="1" ht="23.25" hidden="1" customHeight="1">
      <c r="A8" s="246">
        <v>2017</v>
      </c>
      <c r="B8" s="30">
        <v>598</v>
      </c>
      <c r="C8" s="30">
        <v>2</v>
      </c>
      <c r="D8" s="30">
        <v>35</v>
      </c>
      <c r="E8" s="30">
        <v>24</v>
      </c>
      <c r="F8" s="30">
        <v>11</v>
      </c>
      <c r="G8" s="30">
        <v>596</v>
      </c>
      <c r="H8" s="29">
        <v>0</v>
      </c>
    </row>
    <row r="9" spans="1:27" s="6" customFormat="1" ht="23.25" customHeight="1" thickTop="1">
      <c r="A9" s="246">
        <v>2018</v>
      </c>
      <c r="B9" s="303">
        <v>601</v>
      </c>
      <c r="C9" s="30">
        <v>2</v>
      </c>
      <c r="D9" s="30">
        <v>34</v>
      </c>
      <c r="E9" s="30">
        <v>11</v>
      </c>
      <c r="F9" s="572">
        <v>23</v>
      </c>
      <c r="G9" s="572">
        <v>599</v>
      </c>
      <c r="H9" s="29">
        <v>0</v>
      </c>
    </row>
    <row r="10" spans="1:27" s="6" customFormat="1" ht="23.25" customHeight="1">
      <c r="A10" s="246">
        <v>2019</v>
      </c>
      <c r="B10" s="303">
        <v>610</v>
      </c>
      <c r="C10" s="30">
        <v>2</v>
      </c>
      <c r="D10" s="30">
        <v>31</v>
      </c>
      <c r="E10" s="30">
        <v>11</v>
      </c>
      <c r="F10" s="572">
        <v>20</v>
      </c>
      <c r="G10" s="572">
        <v>608</v>
      </c>
      <c r="H10" s="29">
        <v>0</v>
      </c>
    </row>
    <row r="11" spans="1:27" s="6" customFormat="1" ht="23.25" customHeight="1">
      <c r="A11" s="246">
        <v>2020</v>
      </c>
      <c r="B11" s="303">
        <v>611</v>
      </c>
      <c r="C11" s="30">
        <v>2</v>
      </c>
      <c r="D11" s="30">
        <v>24</v>
      </c>
      <c r="E11" s="30">
        <v>9</v>
      </c>
      <c r="F11" s="572">
        <v>15</v>
      </c>
      <c r="G11" s="572">
        <v>609</v>
      </c>
      <c r="H11" s="29">
        <v>0</v>
      </c>
    </row>
    <row r="12" spans="1:27" s="6" customFormat="1" ht="23.25" customHeight="1">
      <c r="A12" s="246">
        <v>2021</v>
      </c>
      <c r="B12" s="303">
        <v>613</v>
      </c>
      <c r="C12" s="30">
        <v>2</v>
      </c>
      <c r="D12" s="30">
        <v>34</v>
      </c>
      <c r="E12" s="30">
        <v>13</v>
      </c>
      <c r="F12" s="572">
        <v>21</v>
      </c>
      <c r="G12" s="572">
        <v>611</v>
      </c>
      <c r="H12" s="29">
        <v>0</v>
      </c>
    </row>
    <row r="13" spans="1:27" s="6" customFormat="1" ht="23.25" customHeight="1">
      <c r="A13" s="260">
        <v>2022</v>
      </c>
      <c r="B13" s="310">
        <v>616</v>
      </c>
      <c r="C13" s="167">
        <v>2</v>
      </c>
      <c r="D13" s="167">
        <v>30</v>
      </c>
      <c r="E13" s="167">
        <v>12</v>
      </c>
      <c r="F13" s="632">
        <v>28</v>
      </c>
      <c r="G13" s="632">
        <v>614</v>
      </c>
      <c r="H13" s="166">
        <v>0</v>
      </c>
    </row>
    <row r="14" spans="1:27" s="6" customFormat="1" ht="23.25" customHeight="1">
      <c r="A14" s="246" t="s">
        <v>696</v>
      </c>
      <c r="B14" s="303">
        <v>44</v>
      </c>
      <c r="C14" s="30">
        <v>0</v>
      </c>
      <c r="D14" s="30">
        <v>0</v>
      </c>
      <c r="E14" s="30">
        <v>0</v>
      </c>
      <c r="F14" s="572">
        <v>0</v>
      </c>
      <c r="G14" s="572">
        <v>44</v>
      </c>
      <c r="H14" s="29">
        <v>0</v>
      </c>
    </row>
    <row r="15" spans="1:27" s="6" customFormat="1" ht="23.25" customHeight="1">
      <c r="A15" s="246" t="s">
        <v>26</v>
      </c>
      <c r="B15" s="303">
        <v>35</v>
      </c>
      <c r="C15" s="30">
        <v>0</v>
      </c>
      <c r="D15" s="30">
        <v>0</v>
      </c>
      <c r="E15" s="30"/>
      <c r="F15" s="572"/>
      <c r="G15" s="572">
        <v>35</v>
      </c>
      <c r="H15" s="29">
        <v>0</v>
      </c>
    </row>
    <row r="16" spans="1:27" s="6" customFormat="1" ht="23.25" customHeight="1">
      <c r="A16" s="246" t="s">
        <v>25</v>
      </c>
      <c r="B16" s="303">
        <v>37</v>
      </c>
      <c r="C16" s="30">
        <v>0</v>
      </c>
      <c r="D16" s="30">
        <v>0</v>
      </c>
      <c r="E16" s="30">
        <v>0</v>
      </c>
      <c r="F16" s="572">
        <v>0</v>
      </c>
      <c r="G16" s="572">
        <v>37</v>
      </c>
      <c r="H16" s="29">
        <v>0</v>
      </c>
    </row>
    <row r="17" spans="1:8" s="6" customFormat="1" ht="23.25" customHeight="1">
      <c r="A17" s="246" t="s">
        <v>24</v>
      </c>
      <c r="B17" s="303">
        <v>29</v>
      </c>
      <c r="C17" s="30">
        <v>0</v>
      </c>
      <c r="D17" s="30">
        <v>0</v>
      </c>
      <c r="E17" s="30">
        <v>0</v>
      </c>
      <c r="F17" s="572">
        <v>0</v>
      </c>
      <c r="G17" s="572">
        <v>29</v>
      </c>
      <c r="H17" s="29">
        <v>0</v>
      </c>
    </row>
    <row r="18" spans="1:8" s="6" customFormat="1" ht="23.25" customHeight="1">
      <c r="A18" s="246" t="s">
        <v>23</v>
      </c>
      <c r="B18" s="303">
        <v>37</v>
      </c>
      <c r="C18" s="30">
        <v>0</v>
      </c>
      <c r="D18" s="30">
        <v>0</v>
      </c>
      <c r="E18" s="30">
        <v>0</v>
      </c>
      <c r="F18" s="572">
        <v>0</v>
      </c>
      <c r="G18" s="572">
        <v>37</v>
      </c>
      <c r="H18" s="29">
        <v>0</v>
      </c>
    </row>
    <row r="19" spans="1:8" s="6" customFormat="1" ht="23.25" customHeight="1">
      <c r="A19" s="246" t="s">
        <v>22</v>
      </c>
      <c r="B19" s="303">
        <v>39</v>
      </c>
      <c r="C19" s="30">
        <v>0</v>
      </c>
      <c r="D19" s="30">
        <v>0</v>
      </c>
      <c r="E19" s="30">
        <v>0</v>
      </c>
      <c r="F19" s="572">
        <v>0</v>
      </c>
      <c r="G19" s="572">
        <v>39</v>
      </c>
      <c r="H19" s="29">
        <v>0</v>
      </c>
    </row>
    <row r="20" spans="1:8" s="6" customFormat="1" ht="23.25" customHeight="1">
      <c r="A20" s="246" t="s">
        <v>21</v>
      </c>
      <c r="B20" s="303">
        <v>48</v>
      </c>
      <c r="C20" s="30">
        <v>0</v>
      </c>
      <c r="D20" s="30">
        <v>0</v>
      </c>
      <c r="E20" s="30">
        <v>0</v>
      </c>
      <c r="F20" s="572">
        <v>0</v>
      </c>
      <c r="G20" s="572">
        <v>48</v>
      </c>
      <c r="H20" s="29">
        <v>0</v>
      </c>
    </row>
    <row r="21" spans="1:8" s="6" customFormat="1" ht="23.25" customHeight="1">
      <c r="A21" s="246" t="s">
        <v>20</v>
      </c>
      <c r="B21" s="303">
        <v>35</v>
      </c>
      <c r="C21" s="30">
        <v>0</v>
      </c>
      <c r="D21" s="30">
        <v>0</v>
      </c>
      <c r="E21" s="30">
        <v>0</v>
      </c>
      <c r="F21" s="572">
        <v>0</v>
      </c>
      <c r="G21" s="572">
        <v>35</v>
      </c>
      <c r="H21" s="29">
        <v>0</v>
      </c>
    </row>
    <row r="22" spans="1:8" s="6" customFormat="1" ht="23.25" customHeight="1">
      <c r="A22" s="246" t="s">
        <v>19</v>
      </c>
      <c r="B22" s="303">
        <v>49</v>
      </c>
      <c r="C22" s="30">
        <v>0</v>
      </c>
      <c r="D22" s="30">
        <v>0</v>
      </c>
      <c r="E22" s="30">
        <v>0</v>
      </c>
      <c r="F22" s="572">
        <v>0</v>
      </c>
      <c r="G22" s="572">
        <v>49</v>
      </c>
      <c r="H22" s="29">
        <v>0</v>
      </c>
    </row>
    <row r="23" spans="1:8" s="6" customFormat="1" ht="23.25" customHeight="1">
      <c r="A23" s="246" t="s">
        <v>18</v>
      </c>
      <c r="B23" s="303">
        <v>38</v>
      </c>
      <c r="C23" s="30">
        <v>0</v>
      </c>
      <c r="D23" s="30">
        <v>0</v>
      </c>
      <c r="E23" s="30">
        <v>0</v>
      </c>
      <c r="F23" s="572">
        <v>0</v>
      </c>
      <c r="G23" s="572">
        <v>38</v>
      </c>
      <c r="H23" s="29">
        <v>0</v>
      </c>
    </row>
    <row r="24" spans="1:8" s="6" customFormat="1" ht="23.25" customHeight="1">
      <c r="A24" s="246" t="s">
        <v>17</v>
      </c>
      <c r="B24" s="303">
        <v>23</v>
      </c>
      <c r="C24" s="30">
        <v>0</v>
      </c>
      <c r="D24" s="30">
        <v>0</v>
      </c>
      <c r="E24" s="30">
        <v>0</v>
      </c>
      <c r="F24" s="572">
        <v>0</v>
      </c>
      <c r="G24" s="572">
        <v>23</v>
      </c>
      <c r="H24" s="29">
        <v>0</v>
      </c>
    </row>
    <row r="25" spans="1:8" s="6" customFormat="1" ht="23.25" customHeight="1">
      <c r="A25" s="246" t="s">
        <v>16</v>
      </c>
      <c r="B25" s="303">
        <v>27</v>
      </c>
      <c r="C25" s="30">
        <v>0</v>
      </c>
      <c r="D25" s="30">
        <v>0</v>
      </c>
      <c r="E25" s="30">
        <v>0</v>
      </c>
      <c r="F25" s="572">
        <v>0</v>
      </c>
      <c r="G25" s="572">
        <v>27</v>
      </c>
      <c r="H25" s="29">
        <v>0</v>
      </c>
    </row>
    <row r="26" spans="1:8" s="6" customFormat="1" ht="23.25" customHeight="1">
      <c r="A26" s="246" t="s">
        <v>15</v>
      </c>
      <c r="B26" s="303">
        <v>62</v>
      </c>
      <c r="C26" s="30">
        <v>0</v>
      </c>
      <c r="D26" s="30">
        <v>0</v>
      </c>
      <c r="E26" s="30">
        <v>0</v>
      </c>
      <c r="F26" s="572">
        <v>0</v>
      </c>
      <c r="G26" s="572">
        <v>62</v>
      </c>
      <c r="H26" s="29">
        <v>0</v>
      </c>
    </row>
    <row r="27" spans="1:8" s="6" customFormat="1" ht="23.25" customHeight="1">
      <c r="A27" s="246" t="s">
        <v>14</v>
      </c>
      <c r="B27" s="303">
        <v>12</v>
      </c>
      <c r="C27" s="30">
        <v>0</v>
      </c>
      <c r="D27" s="30">
        <v>0</v>
      </c>
      <c r="E27" s="30">
        <v>0</v>
      </c>
      <c r="F27" s="572">
        <v>0</v>
      </c>
      <c r="G27" s="572">
        <v>12</v>
      </c>
      <c r="H27" s="29">
        <v>0</v>
      </c>
    </row>
    <row r="28" spans="1:8" s="6" customFormat="1" ht="23.25" customHeight="1">
      <c r="A28" s="246" t="s">
        <v>13</v>
      </c>
      <c r="B28" s="303">
        <v>8</v>
      </c>
      <c r="C28" s="30">
        <v>0</v>
      </c>
      <c r="D28" s="30">
        <v>0</v>
      </c>
      <c r="E28" s="30">
        <v>0</v>
      </c>
      <c r="F28" s="572">
        <v>0</v>
      </c>
      <c r="G28" s="572">
        <v>8</v>
      </c>
      <c r="H28" s="29">
        <v>0</v>
      </c>
    </row>
    <row r="29" spans="1:8" s="6" customFormat="1" ht="23.25" customHeight="1">
      <c r="A29" s="246" t="s">
        <v>12</v>
      </c>
      <c r="B29" s="303">
        <v>23</v>
      </c>
      <c r="C29" s="30">
        <v>0</v>
      </c>
      <c r="D29" s="30">
        <v>0</v>
      </c>
      <c r="E29" s="30">
        <v>0</v>
      </c>
      <c r="F29" s="572">
        <v>0</v>
      </c>
      <c r="G29" s="572">
        <v>23</v>
      </c>
      <c r="H29" s="29">
        <v>0</v>
      </c>
    </row>
    <row r="30" spans="1:8" s="6" customFormat="1" ht="23.25" customHeight="1">
      <c r="A30" s="246" t="s">
        <v>11</v>
      </c>
      <c r="B30" s="303">
        <v>18</v>
      </c>
      <c r="C30" s="30">
        <v>1</v>
      </c>
      <c r="D30" s="30">
        <v>8</v>
      </c>
      <c r="E30" s="30">
        <v>4</v>
      </c>
      <c r="F30" s="572">
        <v>12</v>
      </c>
      <c r="G30" s="572">
        <v>17</v>
      </c>
      <c r="H30" s="29">
        <v>0</v>
      </c>
    </row>
    <row r="31" spans="1:8" s="6" customFormat="1" ht="23.25" customHeight="1">
      <c r="A31" s="246" t="s">
        <v>10</v>
      </c>
      <c r="B31" s="303">
        <v>18</v>
      </c>
      <c r="C31" s="30">
        <v>1</v>
      </c>
      <c r="D31" s="30">
        <v>24</v>
      </c>
      <c r="E31" s="30">
        <v>8</v>
      </c>
      <c r="F31" s="572">
        <v>16</v>
      </c>
      <c r="G31" s="572">
        <v>17</v>
      </c>
      <c r="H31" s="29">
        <v>0</v>
      </c>
    </row>
    <row r="32" spans="1:8" s="6" customFormat="1" ht="23.25" customHeight="1">
      <c r="A32" s="246" t="s">
        <v>9</v>
      </c>
      <c r="B32" s="303">
        <v>19</v>
      </c>
      <c r="C32" s="30">
        <v>0</v>
      </c>
      <c r="D32" s="30">
        <v>0</v>
      </c>
      <c r="E32" s="30">
        <v>0</v>
      </c>
      <c r="F32" s="572">
        <v>0</v>
      </c>
      <c r="G32" s="572">
        <v>19</v>
      </c>
      <c r="H32" s="29">
        <v>0</v>
      </c>
    </row>
    <row r="33" spans="1:8" s="6" customFormat="1" ht="23.25" customHeight="1">
      <c r="A33" s="261" t="s">
        <v>8</v>
      </c>
      <c r="B33" s="311">
        <v>15</v>
      </c>
      <c r="C33" s="165">
        <v>0</v>
      </c>
      <c r="D33" s="165">
        <v>0</v>
      </c>
      <c r="E33" s="165">
        <v>0</v>
      </c>
      <c r="F33" s="633">
        <v>0</v>
      </c>
      <c r="G33" s="633">
        <v>15</v>
      </c>
      <c r="H33" s="164">
        <v>0</v>
      </c>
    </row>
    <row r="34" spans="1:8" s="161" customFormat="1" ht="11.25" customHeight="1">
      <c r="A34" s="137" t="s">
        <v>695</v>
      </c>
      <c r="B34" s="137"/>
      <c r="C34" s="137"/>
      <c r="D34" s="137"/>
      <c r="E34" s="137"/>
      <c r="F34" s="137"/>
      <c r="G34" s="137"/>
      <c r="H34" s="142" t="s">
        <v>746</v>
      </c>
    </row>
    <row r="35" spans="1:8" ht="18.75" customHeight="1"/>
    <row r="36" spans="1:8" s="162" customFormat="1" ht="16.5" customHeight="1">
      <c r="A36" s="1"/>
      <c r="B36" s="1"/>
      <c r="C36" s="1"/>
      <c r="D36" s="1"/>
      <c r="E36" s="1"/>
      <c r="F36" s="1"/>
      <c r="G36" s="1"/>
      <c r="H36" s="1"/>
    </row>
    <row r="37" spans="1:8" s="68" customFormat="1" ht="13.5" customHeight="1">
      <c r="A37" s="1"/>
      <c r="B37" s="1"/>
      <c r="C37" s="1"/>
      <c r="D37" s="1"/>
      <c r="E37" s="1"/>
      <c r="F37" s="1"/>
      <c r="G37" s="1"/>
      <c r="H37" s="1"/>
    </row>
    <row r="38" spans="1:8" s="163" customFormat="1" ht="12" customHeight="1">
      <c r="A38" s="1"/>
      <c r="B38" s="1"/>
      <c r="C38" s="1"/>
      <c r="D38" s="1"/>
      <c r="E38" s="1"/>
      <c r="F38" s="1"/>
      <c r="G38" s="1"/>
      <c r="H38" s="1"/>
    </row>
    <row r="39" spans="1:8" ht="12" customHeight="1"/>
    <row r="40" spans="1:8" ht="12" customHeight="1"/>
    <row r="41" spans="1:8" ht="12" customHeight="1"/>
    <row r="42" spans="1:8" ht="21" customHeight="1"/>
    <row r="43" spans="1:8" s="68" customFormat="1" ht="27.95" customHeight="1">
      <c r="A43" s="1"/>
      <c r="B43" s="1"/>
      <c r="C43" s="1"/>
      <c r="D43" s="1"/>
      <c r="E43" s="1"/>
      <c r="F43" s="1"/>
      <c r="G43" s="1"/>
      <c r="H43" s="1"/>
    </row>
    <row r="44" spans="1:8" ht="8.25" customHeight="1"/>
    <row r="45" spans="1:8" s="162" customFormat="1" ht="20.100000000000001" customHeight="1">
      <c r="A45" s="1"/>
      <c r="B45" s="1"/>
      <c r="C45" s="1"/>
      <c r="D45" s="1"/>
      <c r="E45" s="1"/>
      <c r="F45" s="1"/>
      <c r="G45" s="1"/>
      <c r="H45" s="1"/>
    </row>
    <row r="46" spans="1:8" s="161" customFormat="1" ht="13.5" customHeight="1">
      <c r="A46" s="1"/>
      <c r="B46" s="1"/>
      <c r="C46" s="1"/>
      <c r="D46" s="1"/>
      <c r="E46" s="1"/>
      <c r="F46" s="1"/>
      <c r="G46" s="1"/>
      <c r="H46" s="1"/>
    </row>
    <row r="47" spans="1:8" ht="12.95" customHeight="1"/>
    <row r="48" spans="1:8" ht="12.95" customHeight="1"/>
    <row r="49" spans="1:8" ht="12.95" customHeight="1"/>
    <row r="50" spans="1:8" ht="12" customHeight="1"/>
    <row r="51" spans="1:8" ht="11.1" customHeight="1"/>
    <row r="52" spans="1:8" ht="11.1" customHeight="1"/>
    <row r="53" spans="1:8" s="161" customFormat="1" ht="15" customHeight="1">
      <c r="A53" s="1"/>
      <c r="B53" s="1"/>
      <c r="C53" s="1"/>
      <c r="D53" s="1"/>
      <c r="E53" s="1"/>
      <c r="F53" s="1"/>
      <c r="G53" s="1"/>
      <c r="H53" s="1"/>
    </row>
  </sheetData>
  <mergeCells count="8">
    <mergeCell ref="A2:H2"/>
    <mergeCell ref="B5:B6"/>
    <mergeCell ref="C5:C6"/>
    <mergeCell ref="D5:D6"/>
    <mergeCell ref="A4:A6"/>
    <mergeCell ref="C4:F4"/>
    <mergeCell ref="H5:H6"/>
    <mergeCell ref="G5:G6"/>
  </mergeCells>
  <phoneticPr fontId="6" type="noConversion"/>
  <printOptions horizontalCentered="1"/>
  <pageMargins left="0.78740157480314965" right="0.78740157480314965" top="0.98425196850393704" bottom="0.98425196850393704" header="0" footer="0.59055118110236227"/>
  <pageSetup paperSize="9" scale="98" firstPageNumber="136" pageOrder="overThenDown" orientation="landscape" r:id="rId1"/>
  <headerFooter scaleWithDoc="0"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B42EC-858E-4B63-9518-B9B2D08206F7}">
  <dimension ref="A1:AE15"/>
  <sheetViews>
    <sheetView view="pageBreakPreview" zoomScaleNormal="100" zoomScaleSheetLayoutView="100" workbookViewId="0">
      <selection activeCell="P31" sqref="P31"/>
    </sheetView>
  </sheetViews>
  <sheetFormatPr defaultColWidth="11.42578125" defaultRowHeight="13.5"/>
  <cols>
    <col min="1" max="1" width="11.28515625" style="1" customWidth="1"/>
    <col min="2" max="31" width="8.140625" style="1" customWidth="1"/>
    <col min="32" max="16384" width="11.42578125" style="1"/>
  </cols>
  <sheetData>
    <row r="1" spans="1:31" s="186" customFormat="1" ht="11.25">
      <c r="A1" s="215" t="s">
        <v>733</v>
      </c>
      <c r="B1" s="216"/>
      <c r="C1" s="216"/>
      <c r="D1" s="216"/>
      <c r="E1" s="216"/>
      <c r="F1" s="216"/>
      <c r="G1" s="188"/>
      <c r="H1" s="188"/>
      <c r="I1" s="188"/>
      <c r="J1" s="188"/>
      <c r="K1" s="188"/>
      <c r="L1" s="188"/>
      <c r="M1" s="188"/>
      <c r="N1" s="188"/>
      <c r="O1" s="188"/>
      <c r="P1" s="188"/>
      <c r="Q1" s="188"/>
      <c r="R1" s="188"/>
      <c r="S1" s="188"/>
      <c r="T1" s="188"/>
      <c r="U1" s="188"/>
      <c r="V1" s="188"/>
      <c r="W1" s="188"/>
      <c r="X1" s="188"/>
      <c r="Y1" s="188"/>
      <c r="Z1" s="188"/>
      <c r="AA1" s="188"/>
    </row>
    <row r="2" spans="1:31" s="16" customFormat="1" ht="30" customHeight="1">
      <c r="A2" s="383" t="s">
        <v>771</v>
      </c>
      <c r="B2" s="383"/>
      <c r="C2" s="383"/>
      <c r="D2" s="383"/>
      <c r="E2" s="383"/>
      <c r="F2" s="383"/>
      <c r="G2" s="383"/>
      <c r="H2" s="383"/>
      <c r="I2" s="383"/>
      <c r="J2" s="383"/>
      <c r="K2" s="383"/>
      <c r="L2" s="383"/>
      <c r="M2" s="383"/>
      <c r="N2" s="383"/>
      <c r="O2" s="383"/>
      <c r="P2" s="383"/>
      <c r="Q2" s="383"/>
      <c r="R2" s="383"/>
      <c r="S2" s="383"/>
      <c r="T2" s="383"/>
      <c r="U2" s="383"/>
      <c r="V2" s="383"/>
      <c r="W2" s="383"/>
      <c r="X2" s="383"/>
      <c r="Y2" s="383"/>
      <c r="Z2" s="383"/>
      <c r="AA2" s="383"/>
      <c r="AB2" s="383"/>
      <c r="AC2" s="383"/>
      <c r="AD2" s="383"/>
      <c r="AE2" s="383"/>
    </row>
    <row r="3" spans="1:31" s="53" customFormat="1" ht="15" customHeight="1">
      <c r="A3" s="13" t="s">
        <v>92</v>
      </c>
      <c r="B3" s="13"/>
      <c r="C3" s="13"/>
      <c r="D3" s="13"/>
      <c r="E3" s="13"/>
      <c r="F3" s="13"/>
      <c r="G3" s="13"/>
      <c r="H3" s="13"/>
      <c r="I3" s="13"/>
      <c r="J3" s="13"/>
      <c r="K3" s="13"/>
      <c r="L3" s="13"/>
      <c r="M3" s="13"/>
      <c r="N3" s="13"/>
      <c r="O3" s="13"/>
      <c r="P3" s="13"/>
      <c r="Q3" s="13"/>
      <c r="S3" s="13"/>
      <c r="T3" s="13"/>
      <c r="U3" s="13"/>
      <c r="V3" s="13"/>
      <c r="W3" s="13"/>
      <c r="X3" s="13"/>
      <c r="Y3" s="13"/>
      <c r="Z3" s="13"/>
      <c r="AA3" s="13"/>
      <c r="AB3" s="13"/>
      <c r="AC3" s="13"/>
      <c r="AD3" s="13"/>
      <c r="AE3" s="12" t="s">
        <v>91</v>
      </c>
    </row>
    <row r="4" spans="1:31" ht="26.25" customHeight="1">
      <c r="A4" s="429" t="s">
        <v>711</v>
      </c>
      <c r="B4" s="413" t="s">
        <v>44</v>
      </c>
      <c r="C4" s="381"/>
      <c r="D4" s="381"/>
      <c r="E4" s="381"/>
      <c r="F4" s="381"/>
      <c r="G4" s="381"/>
      <c r="H4" s="381"/>
      <c r="I4" s="381"/>
      <c r="J4" s="381" t="s">
        <v>710</v>
      </c>
      <c r="K4" s="381"/>
      <c r="L4" s="381"/>
      <c r="M4" s="381"/>
      <c r="N4" s="381"/>
      <c r="O4" s="381"/>
      <c r="P4" s="381"/>
      <c r="Q4" s="381"/>
      <c r="R4" s="381" t="s">
        <v>709</v>
      </c>
      <c r="S4" s="381"/>
      <c r="T4" s="381"/>
      <c r="U4" s="381"/>
      <c r="V4" s="381"/>
      <c r="W4" s="381"/>
      <c r="X4" s="381"/>
      <c r="Y4" s="381"/>
      <c r="Z4" s="381" t="s">
        <v>708</v>
      </c>
      <c r="AA4" s="381"/>
      <c r="AB4" s="381"/>
      <c r="AC4" s="381"/>
      <c r="AD4" s="381"/>
      <c r="AE4" s="381"/>
    </row>
    <row r="5" spans="1:31" ht="33.75" customHeight="1">
      <c r="A5" s="429"/>
      <c r="B5" s="413" t="s">
        <v>129</v>
      </c>
      <c r="C5" s="381" t="s">
        <v>707</v>
      </c>
      <c r="D5" s="381"/>
      <c r="E5" s="381"/>
      <c r="F5" s="381"/>
      <c r="G5" s="403" t="s">
        <v>704</v>
      </c>
      <c r="H5" s="404"/>
      <c r="I5" s="420"/>
      <c r="J5" s="381" t="s">
        <v>129</v>
      </c>
      <c r="K5" s="381" t="s">
        <v>707</v>
      </c>
      <c r="L5" s="381"/>
      <c r="M5" s="381"/>
      <c r="N5" s="381"/>
      <c r="O5" s="403" t="s">
        <v>704</v>
      </c>
      <c r="P5" s="404"/>
      <c r="Q5" s="420"/>
      <c r="R5" s="381" t="s">
        <v>129</v>
      </c>
      <c r="S5" s="381" t="s">
        <v>707</v>
      </c>
      <c r="T5" s="381"/>
      <c r="U5" s="381"/>
      <c r="V5" s="381"/>
      <c r="W5" s="403" t="s">
        <v>704</v>
      </c>
      <c r="X5" s="404"/>
      <c r="Y5" s="420"/>
      <c r="Z5" s="381" t="s">
        <v>706</v>
      </c>
      <c r="AA5" s="403" t="s">
        <v>705</v>
      </c>
      <c r="AB5" s="404"/>
      <c r="AC5" s="403" t="s">
        <v>704</v>
      </c>
      <c r="AD5" s="404"/>
      <c r="AE5" s="420"/>
    </row>
    <row r="6" spans="1:31" ht="20.100000000000001" customHeight="1">
      <c r="A6" s="429"/>
      <c r="B6" s="418"/>
      <c r="C6" s="401" t="s">
        <v>123</v>
      </c>
      <c r="D6" s="403" t="s">
        <v>703</v>
      </c>
      <c r="E6" s="412"/>
      <c r="F6" s="412"/>
      <c r="G6" s="478"/>
      <c r="H6" s="420" t="s">
        <v>5</v>
      </c>
      <c r="I6" s="401" t="s">
        <v>83</v>
      </c>
      <c r="J6" s="382"/>
      <c r="K6" s="401" t="s">
        <v>123</v>
      </c>
      <c r="L6" s="403" t="s">
        <v>703</v>
      </c>
      <c r="M6" s="412"/>
      <c r="N6" s="412"/>
      <c r="O6" s="478"/>
      <c r="P6" s="401" t="s">
        <v>5</v>
      </c>
      <c r="Q6" s="401" t="s">
        <v>83</v>
      </c>
      <c r="R6" s="382"/>
      <c r="S6" s="401" t="s">
        <v>123</v>
      </c>
      <c r="T6" s="403" t="s">
        <v>703</v>
      </c>
      <c r="U6" s="412"/>
      <c r="V6" s="412"/>
      <c r="W6" s="478"/>
      <c r="X6" s="420" t="s">
        <v>5</v>
      </c>
      <c r="Y6" s="401" t="s">
        <v>83</v>
      </c>
      <c r="Z6" s="381"/>
      <c r="AA6" s="401" t="s">
        <v>702</v>
      </c>
      <c r="AB6" s="404" t="s">
        <v>701</v>
      </c>
      <c r="AC6" s="478"/>
      <c r="AD6" s="420" t="s">
        <v>5</v>
      </c>
      <c r="AE6" s="401" t="s">
        <v>83</v>
      </c>
    </row>
    <row r="7" spans="1:31" ht="30" customHeight="1" thickBot="1">
      <c r="A7" s="430"/>
      <c r="B7" s="480"/>
      <c r="C7" s="422"/>
      <c r="D7" s="214"/>
      <c r="E7" s="373" t="s">
        <v>5</v>
      </c>
      <c r="F7" s="362" t="s">
        <v>83</v>
      </c>
      <c r="G7" s="402"/>
      <c r="H7" s="479"/>
      <c r="I7" s="402"/>
      <c r="J7" s="481"/>
      <c r="K7" s="422"/>
      <c r="L7" s="214"/>
      <c r="M7" s="373" t="s">
        <v>5</v>
      </c>
      <c r="N7" s="362" t="s">
        <v>83</v>
      </c>
      <c r="O7" s="402"/>
      <c r="P7" s="402"/>
      <c r="Q7" s="402"/>
      <c r="R7" s="481"/>
      <c r="S7" s="422"/>
      <c r="T7" s="214"/>
      <c r="U7" s="373" t="s">
        <v>5</v>
      </c>
      <c r="V7" s="362" t="s">
        <v>83</v>
      </c>
      <c r="W7" s="402"/>
      <c r="X7" s="479"/>
      <c r="Y7" s="402"/>
      <c r="Z7" s="400"/>
      <c r="AA7" s="402"/>
      <c r="AB7" s="421"/>
      <c r="AC7" s="402"/>
      <c r="AD7" s="479"/>
      <c r="AE7" s="402"/>
    </row>
    <row r="8" spans="1:31" ht="24" hidden="1" customHeight="1" thickTop="1">
      <c r="A8" s="374">
        <v>2016</v>
      </c>
      <c r="B8" s="28">
        <v>3</v>
      </c>
      <c r="C8" s="44">
        <v>76</v>
      </c>
      <c r="D8" s="44">
        <v>42</v>
      </c>
      <c r="E8" s="44">
        <v>19</v>
      </c>
      <c r="F8" s="44">
        <v>23</v>
      </c>
      <c r="G8" s="44">
        <v>15</v>
      </c>
      <c r="H8" s="44">
        <v>6</v>
      </c>
      <c r="I8" s="44">
        <v>9</v>
      </c>
      <c r="J8" s="28">
        <v>1</v>
      </c>
      <c r="K8" s="44">
        <v>60</v>
      </c>
      <c r="L8" s="44">
        <v>35</v>
      </c>
      <c r="M8" s="44">
        <v>19</v>
      </c>
      <c r="N8" s="44">
        <v>16</v>
      </c>
      <c r="O8" s="44">
        <v>10</v>
      </c>
      <c r="P8" s="44">
        <v>4</v>
      </c>
      <c r="Q8" s="44">
        <v>6</v>
      </c>
      <c r="R8" s="28">
        <v>2</v>
      </c>
      <c r="S8" s="44">
        <v>16</v>
      </c>
      <c r="T8" s="44">
        <v>7</v>
      </c>
      <c r="U8" s="44">
        <v>0</v>
      </c>
      <c r="V8" s="44">
        <v>7</v>
      </c>
      <c r="W8" s="44">
        <v>5</v>
      </c>
      <c r="X8" s="44">
        <v>2</v>
      </c>
      <c r="Y8" s="44">
        <v>3</v>
      </c>
      <c r="Z8" s="44">
        <v>0</v>
      </c>
      <c r="AA8" s="44">
        <v>0</v>
      </c>
      <c r="AB8" s="44">
        <v>0</v>
      </c>
      <c r="AC8" s="44">
        <v>0</v>
      </c>
      <c r="AD8" s="44">
        <v>0</v>
      </c>
      <c r="AE8" s="43">
        <v>0</v>
      </c>
    </row>
    <row r="9" spans="1:31" ht="24" hidden="1" customHeight="1">
      <c r="A9" s="374">
        <v>2017</v>
      </c>
      <c r="B9" s="28">
        <v>3</v>
      </c>
      <c r="C9" s="44">
        <v>76</v>
      </c>
      <c r="D9" s="44">
        <v>43</v>
      </c>
      <c r="E9" s="44">
        <v>20</v>
      </c>
      <c r="F9" s="44">
        <v>23</v>
      </c>
      <c r="G9" s="44">
        <v>15</v>
      </c>
      <c r="H9" s="44">
        <v>6</v>
      </c>
      <c r="I9" s="44">
        <v>9</v>
      </c>
      <c r="J9" s="28">
        <v>1</v>
      </c>
      <c r="K9" s="44">
        <v>60</v>
      </c>
      <c r="L9" s="44">
        <v>36</v>
      </c>
      <c r="M9" s="44">
        <v>20</v>
      </c>
      <c r="N9" s="44">
        <v>16</v>
      </c>
      <c r="O9" s="44">
        <v>10</v>
      </c>
      <c r="P9" s="44">
        <v>4</v>
      </c>
      <c r="Q9" s="44">
        <v>6</v>
      </c>
      <c r="R9" s="28">
        <v>2</v>
      </c>
      <c r="S9" s="44">
        <v>16</v>
      </c>
      <c r="T9" s="44">
        <v>7</v>
      </c>
      <c r="U9" s="44">
        <v>0</v>
      </c>
      <c r="V9" s="44">
        <v>7</v>
      </c>
      <c r="W9" s="44">
        <v>5</v>
      </c>
      <c r="X9" s="44">
        <v>2</v>
      </c>
      <c r="Y9" s="44">
        <v>3</v>
      </c>
      <c r="Z9" s="44">
        <v>0</v>
      </c>
      <c r="AA9" s="44">
        <v>0</v>
      </c>
      <c r="AB9" s="44">
        <v>0</v>
      </c>
      <c r="AC9" s="44">
        <v>0</v>
      </c>
      <c r="AD9" s="44">
        <v>0</v>
      </c>
      <c r="AE9" s="43">
        <v>0</v>
      </c>
    </row>
    <row r="10" spans="1:31" ht="24" customHeight="1" thickTop="1">
      <c r="A10" s="374">
        <v>2018</v>
      </c>
      <c r="B10" s="28">
        <v>3</v>
      </c>
      <c r="C10" s="44">
        <v>76</v>
      </c>
      <c r="D10" s="44">
        <v>44</v>
      </c>
      <c r="E10" s="44">
        <v>21</v>
      </c>
      <c r="F10" s="44">
        <v>23</v>
      </c>
      <c r="G10" s="44">
        <v>16</v>
      </c>
      <c r="H10" s="44">
        <v>6</v>
      </c>
      <c r="I10" s="43">
        <v>10</v>
      </c>
      <c r="J10" s="28">
        <v>1</v>
      </c>
      <c r="K10" s="44">
        <v>60</v>
      </c>
      <c r="L10" s="44">
        <v>37</v>
      </c>
      <c r="M10" s="44">
        <v>21</v>
      </c>
      <c r="N10" s="44">
        <v>16</v>
      </c>
      <c r="O10" s="44">
        <v>11</v>
      </c>
      <c r="P10" s="44">
        <v>4</v>
      </c>
      <c r="Q10" s="604">
        <v>7</v>
      </c>
      <c r="R10" s="28">
        <v>2</v>
      </c>
      <c r="S10" s="44">
        <v>16</v>
      </c>
      <c r="T10" s="44">
        <v>7</v>
      </c>
      <c r="U10" s="44">
        <v>0</v>
      </c>
      <c r="V10" s="44">
        <v>7</v>
      </c>
      <c r="W10" s="44">
        <v>5</v>
      </c>
      <c r="X10" s="44">
        <v>2</v>
      </c>
      <c r="Y10" s="604">
        <v>3</v>
      </c>
      <c r="Z10" s="44">
        <v>0</v>
      </c>
      <c r="AA10" s="44">
        <v>0</v>
      </c>
      <c r="AB10" s="44">
        <v>0</v>
      </c>
      <c r="AC10" s="44">
        <v>0</v>
      </c>
      <c r="AD10" s="44">
        <v>0</v>
      </c>
      <c r="AE10" s="43">
        <v>0</v>
      </c>
    </row>
    <row r="11" spans="1:31" ht="24" customHeight="1">
      <c r="A11" s="374">
        <v>2019</v>
      </c>
      <c r="B11" s="28">
        <v>3</v>
      </c>
      <c r="C11" s="44">
        <v>76</v>
      </c>
      <c r="D11" s="44">
        <v>41</v>
      </c>
      <c r="E11" s="44">
        <v>16</v>
      </c>
      <c r="F11" s="44">
        <v>25</v>
      </c>
      <c r="G11" s="44">
        <v>16</v>
      </c>
      <c r="H11" s="44">
        <v>5</v>
      </c>
      <c r="I11" s="43">
        <v>11</v>
      </c>
      <c r="J11" s="28">
        <v>1</v>
      </c>
      <c r="K11" s="44">
        <v>60</v>
      </c>
      <c r="L11" s="44">
        <v>35</v>
      </c>
      <c r="M11" s="44">
        <v>16</v>
      </c>
      <c r="N11" s="44">
        <v>19</v>
      </c>
      <c r="O11" s="44">
        <v>10</v>
      </c>
      <c r="P11" s="44">
        <v>4</v>
      </c>
      <c r="Q11" s="604">
        <v>6</v>
      </c>
      <c r="R11" s="28">
        <v>2</v>
      </c>
      <c r="S11" s="44">
        <v>16</v>
      </c>
      <c r="T11" s="44">
        <v>6</v>
      </c>
      <c r="U11" s="44">
        <v>0</v>
      </c>
      <c r="V11" s="44">
        <v>6</v>
      </c>
      <c r="W11" s="44">
        <v>6</v>
      </c>
      <c r="X11" s="44">
        <v>1</v>
      </c>
      <c r="Y11" s="604">
        <v>5</v>
      </c>
      <c r="Z11" s="44">
        <v>0</v>
      </c>
      <c r="AA11" s="44">
        <v>0</v>
      </c>
      <c r="AB11" s="44">
        <v>0</v>
      </c>
      <c r="AC11" s="44">
        <v>0</v>
      </c>
      <c r="AD11" s="44">
        <v>0</v>
      </c>
      <c r="AE11" s="43">
        <v>0</v>
      </c>
    </row>
    <row r="12" spans="1:31" ht="24" customHeight="1">
      <c r="A12" s="374">
        <v>2020</v>
      </c>
      <c r="B12" s="28">
        <v>3</v>
      </c>
      <c r="C12" s="44">
        <v>76</v>
      </c>
      <c r="D12" s="44">
        <v>44</v>
      </c>
      <c r="E12" s="44">
        <v>17</v>
      </c>
      <c r="F12" s="44">
        <v>27</v>
      </c>
      <c r="G12" s="44">
        <v>15</v>
      </c>
      <c r="H12" s="44">
        <v>1</v>
      </c>
      <c r="I12" s="43">
        <v>14</v>
      </c>
      <c r="J12" s="28">
        <v>1</v>
      </c>
      <c r="K12" s="44">
        <v>60</v>
      </c>
      <c r="L12" s="44">
        <v>39</v>
      </c>
      <c r="M12" s="44">
        <v>17</v>
      </c>
      <c r="N12" s="44">
        <v>22</v>
      </c>
      <c r="O12" s="44">
        <v>10</v>
      </c>
      <c r="P12" s="44">
        <v>1</v>
      </c>
      <c r="Q12" s="604">
        <v>9</v>
      </c>
      <c r="R12" s="28">
        <v>2</v>
      </c>
      <c r="S12" s="44">
        <v>16</v>
      </c>
      <c r="T12" s="44">
        <v>5</v>
      </c>
      <c r="U12" s="44">
        <v>0</v>
      </c>
      <c r="V12" s="44">
        <v>5</v>
      </c>
      <c r="W12" s="44">
        <v>5</v>
      </c>
      <c r="X12" s="44">
        <v>0</v>
      </c>
      <c r="Y12" s="604">
        <v>5</v>
      </c>
      <c r="Z12" s="44">
        <v>0</v>
      </c>
      <c r="AA12" s="44">
        <v>0</v>
      </c>
      <c r="AB12" s="44">
        <v>0</v>
      </c>
      <c r="AC12" s="44">
        <v>0</v>
      </c>
      <c r="AD12" s="44">
        <v>0</v>
      </c>
      <c r="AE12" s="43">
        <v>0</v>
      </c>
    </row>
    <row r="13" spans="1:31" ht="24" customHeight="1">
      <c r="A13" s="374">
        <v>2021</v>
      </c>
      <c r="B13" s="28">
        <v>3</v>
      </c>
      <c r="C13" s="44">
        <v>76</v>
      </c>
      <c r="D13" s="44">
        <v>41</v>
      </c>
      <c r="E13" s="44">
        <v>17</v>
      </c>
      <c r="F13" s="44">
        <v>24</v>
      </c>
      <c r="G13" s="44">
        <v>16</v>
      </c>
      <c r="H13" s="44">
        <v>5</v>
      </c>
      <c r="I13" s="43">
        <v>11</v>
      </c>
      <c r="J13" s="28">
        <v>1</v>
      </c>
      <c r="K13" s="44">
        <v>60</v>
      </c>
      <c r="L13" s="44">
        <v>36</v>
      </c>
      <c r="M13" s="44">
        <v>17</v>
      </c>
      <c r="N13" s="44">
        <v>19</v>
      </c>
      <c r="O13" s="44">
        <v>12</v>
      </c>
      <c r="P13" s="44">
        <v>4</v>
      </c>
      <c r="Q13" s="604">
        <v>8</v>
      </c>
      <c r="R13" s="28">
        <v>2</v>
      </c>
      <c r="S13" s="44">
        <v>16</v>
      </c>
      <c r="T13" s="44">
        <v>5</v>
      </c>
      <c r="U13" s="44">
        <v>0</v>
      </c>
      <c r="V13" s="44">
        <v>5</v>
      </c>
      <c r="W13" s="44">
        <v>4</v>
      </c>
      <c r="X13" s="44">
        <v>1</v>
      </c>
      <c r="Y13" s="604">
        <v>3</v>
      </c>
      <c r="Z13" s="44">
        <v>0</v>
      </c>
      <c r="AA13" s="44">
        <v>0</v>
      </c>
      <c r="AB13" s="44">
        <v>0</v>
      </c>
      <c r="AC13" s="44">
        <v>0</v>
      </c>
      <c r="AD13" s="44">
        <v>0</v>
      </c>
      <c r="AE13" s="43">
        <v>0</v>
      </c>
    </row>
    <row r="14" spans="1:31" ht="24" customHeight="1">
      <c r="A14" s="254">
        <v>2022</v>
      </c>
      <c r="B14" s="24">
        <v>3</v>
      </c>
      <c r="C14" s="116">
        <v>61</v>
      </c>
      <c r="D14" s="116">
        <v>36</v>
      </c>
      <c r="E14" s="116">
        <v>15</v>
      </c>
      <c r="F14" s="116">
        <v>21</v>
      </c>
      <c r="G14" s="116">
        <v>16</v>
      </c>
      <c r="H14" s="116">
        <v>5</v>
      </c>
      <c r="I14" s="115">
        <v>11</v>
      </c>
      <c r="J14" s="24">
        <v>1</v>
      </c>
      <c r="K14" s="116">
        <v>45</v>
      </c>
      <c r="L14" s="116">
        <v>31</v>
      </c>
      <c r="M14" s="116">
        <v>15</v>
      </c>
      <c r="N14" s="116">
        <v>16</v>
      </c>
      <c r="O14" s="116">
        <v>12</v>
      </c>
      <c r="P14" s="116">
        <v>4</v>
      </c>
      <c r="Q14" s="634">
        <v>8</v>
      </c>
      <c r="R14" s="24">
        <v>2</v>
      </c>
      <c r="S14" s="116">
        <v>16</v>
      </c>
      <c r="T14" s="116">
        <v>5</v>
      </c>
      <c r="U14" s="116"/>
      <c r="V14" s="116">
        <v>5</v>
      </c>
      <c r="W14" s="116">
        <v>4</v>
      </c>
      <c r="X14" s="116">
        <v>1</v>
      </c>
      <c r="Y14" s="634">
        <v>3</v>
      </c>
      <c r="Z14" s="116">
        <v>0</v>
      </c>
      <c r="AA14" s="116">
        <v>0</v>
      </c>
      <c r="AB14" s="116">
        <v>0</v>
      </c>
      <c r="AC14" s="116">
        <v>0</v>
      </c>
      <c r="AD14" s="116">
        <v>0</v>
      </c>
      <c r="AE14" s="115">
        <v>0</v>
      </c>
    </row>
    <row r="15" spans="1:31" s="53" customFormat="1" ht="15" customHeight="1">
      <c r="A15" s="4" t="s">
        <v>748</v>
      </c>
      <c r="B15" s="4"/>
      <c r="C15" s="4"/>
      <c r="D15" s="4"/>
      <c r="E15" s="4"/>
      <c r="F15" s="4"/>
      <c r="G15" s="4"/>
      <c r="H15" s="4"/>
      <c r="I15" s="4"/>
      <c r="J15" s="4"/>
      <c r="K15" s="4"/>
      <c r="L15" s="4"/>
      <c r="M15" s="4"/>
      <c r="N15" s="4"/>
      <c r="O15" s="4"/>
      <c r="P15" s="4"/>
      <c r="Q15" s="4"/>
      <c r="S15" s="4"/>
      <c r="T15" s="4"/>
      <c r="U15" s="4"/>
      <c r="V15" s="4"/>
      <c r="W15" s="4"/>
      <c r="X15" s="4"/>
      <c r="Y15" s="4"/>
      <c r="Z15" s="4"/>
      <c r="AA15" s="4"/>
      <c r="AB15" s="4"/>
      <c r="AC15" s="4"/>
      <c r="AD15" s="4"/>
      <c r="AE15" s="3" t="s">
        <v>117</v>
      </c>
    </row>
  </sheetData>
  <mergeCells count="38">
    <mergeCell ref="A4:A7"/>
    <mergeCell ref="R5:R7"/>
    <mergeCell ref="X6:X7"/>
    <mergeCell ref="L6:N6"/>
    <mergeCell ref="AA6:AA7"/>
    <mergeCell ref="Y6:Y7"/>
    <mergeCell ref="B4:I4"/>
    <mergeCell ref="J4:Q4"/>
    <mergeCell ref="W5:Y5"/>
    <mergeCell ref="Z5:Z7"/>
    <mergeCell ref="G5:I5"/>
    <mergeCell ref="J5:J7"/>
    <mergeCell ref="K5:N5"/>
    <mergeCell ref="O5:Q5"/>
    <mergeCell ref="A2:AE2"/>
    <mergeCell ref="R4:Y4"/>
    <mergeCell ref="Z4:AE4"/>
    <mergeCell ref="B5:B7"/>
    <mergeCell ref="C5:F5"/>
    <mergeCell ref="O6:O7"/>
    <mergeCell ref="P6:P7"/>
    <mergeCell ref="Q6:Q7"/>
    <mergeCell ref="AA5:AB5"/>
    <mergeCell ref="C6:C7"/>
    <mergeCell ref="D6:F6"/>
    <mergeCell ref="W6:W7"/>
    <mergeCell ref="G6:G7"/>
    <mergeCell ref="H6:H7"/>
    <mergeCell ref="I6:I7"/>
    <mergeCell ref="K6:K7"/>
    <mergeCell ref="AC5:AE5"/>
    <mergeCell ref="S5:V5"/>
    <mergeCell ref="AC6:AC7"/>
    <mergeCell ref="AD6:AD7"/>
    <mergeCell ref="AE6:AE7"/>
    <mergeCell ref="S6:S7"/>
    <mergeCell ref="T6:V6"/>
    <mergeCell ref="AB6:AB7"/>
  </mergeCells>
  <phoneticPr fontId="6" type="noConversion"/>
  <printOptions horizontalCentered="1"/>
  <pageMargins left="0.78740157480314965" right="0.78740157480314965" top="0.98425196850393704" bottom="0.98425196850393704" header="0" footer="0.59055118110236227"/>
  <pageSetup paperSize="9" scale="53" firstPageNumber="136" pageOrder="overThenDown" orientation="landscape"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33"/>
  <sheetViews>
    <sheetView view="pageBreakPreview" zoomScaleNormal="100" zoomScaleSheetLayoutView="100" workbookViewId="0">
      <selection activeCell="C19" sqref="C19"/>
    </sheetView>
  </sheetViews>
  <sheetFormatPr defaultColWidth="11.42578125" defaultRowHeight="13.5"/>
  <cols>
    <col min="1" max="1" width="11.28515625" style="17" customWidth="1"/>
    <col min="2" max="11" width="13.85546875" style="17" customWidth="1"/>
    <col min="12" max="16384" width="11.42578125" style="17"/>
  </cols>
  <sheetData>
    <row r="1" spans="1:27" s="186" customFormat="1" ht="11.25">
      <c r="A1" s="187" t="s">
        <v>733</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row>
    <row r="2" spans="1:27" s="33" customFormat="1" ht="30" customHeight="1">
      <c r="A2" s="393" t="s">
        <v>66</v>
      </c>
      <c r="B2" s="393"/>
      <c r="C2" s="393"/>
      <c r="D2" s="393"/>
      <c r="E2" s="393"/>
      <c r="F2" s="393"/>
      <c r="G2" s="393"/>
      <c r="H2" s="393"/>
      <c r="I2" s="393"/>
      <c r="J2" s="393"/>
      <c r="K2" s="393"/>
      <c r="L2" s="34"/>
    </row>
    <row r="3" spans="1:27" s="18" customFormat="1" ht="15" customHeight="1">
      <c r="A3" s="32" t="s">
        <v>65</v>
      </c>
      <c r="B3" s="20"/>
      <c r="C3" s="20"/>
      <c r="D3" s="20"/>
      <c r="E3" s="20"/>
      <c r="G3" s="32"/>
      <c r="H3" s="32"/>
      <c r="I3" s="32"/>
      <c r="J3" s="32"/>
      <c r="K3" s="31" t="s">
        <v>64</v>
      </c>
    </row>
    <row r="4" spans="1:27" ht="65.25" customHeight="1" thickBot="1">
      <c r="A4" s="364" t="s">
        <v>299</v>
      </c>
      <c r="B4" s="189" t="s">
        <v>62</v>
      </c>
      <c r="C4" s="190" t="s">
        <v>61</v>
      </c>
      <c r="D4" s="190" t="s">
        <v>60</v>
      </c>
      <c r="E4" s="191" t="s">
        <v>59</v>
      </c>
      <c r="F4" s="192" t="s">
        <v>58</v>
      </c>
      <c r="G4" s="191" t="s">
        <v>57</v>
      </c>
      <c r="H4" s="191" t="s">
        <v>56</v>
      </c>
      <c r="I4" s="191" t="s">
        <v>55</v>
      </c>
      <c r="J4" s="191" t="s">
        <v>54</v>
      </c>
      <c r="K4" s="191" t="s">
        <v>53</v>
      </c>
    </row>
    <row r="5" spans="1:27" ht="24.75" hidden="1" customHeight="1" thickTop="1">
      <c r="A5" s="374">
        <v>2016</v>
      </c>
      <c r="B5" s="28">
        <f t="shared" ref="B5:B10" si="0">SUM(C5:K5)</f>
        <v>1250</v>
      </c>
      <c r="C5" s="10">
        <v>155</v>
      </c>
      <c r="D5" s="27">
        <v>31</v>
      </c>
      <c r="E5" s="27">
        <v>27</v>
      </c>
      <c r="F5" s="27">
        <v>20</v>
      </c>
      <c r="G5" s="27">
        <v>0</v>
      </c>
      <c r="H5" s="27">
        <v>320</v>
      </c>
      <c r="I5" s="27">
        <v>619</v>
      </c>
      <c r="J5" s="27">
        <v>78</v>
      </c>
      <c r="K5" s="26">
        <v>0</v>
      </c>
    </row>
    <row r="6" spans="1:27" ht="24.75" hidden="1" customHeight="1">
      <c r="A6" s="374">
        <v>2017</v>
      </c>
      <c r="B6" s="28">
        <f t="shared" si="0"/>
        <v>1440</v>
      </c>
      <c r="C6" s="10">
        <v>163</v>
      </c>
      <c r="D6" s="27">
        <v>37</v>
      </c>
      <c r="E6" s="27">
        <v>45</v>
      </c>
      <c r="F6" s="27">
        <v>17</v>
      </c>
      <c r="G6" s="27">
        <v>0</v>
      </c>
      <c r="H6" s="27">
        <v>412</v>
      </c>
      <c r="I6" s="27">
        <v>682</v>
      </c>
      <c r="J6" s="27">
        <v>79</v>
      </c>
      <c r="K6" s="26">
        <v>5</v>
      </c>
    </row>
    <row r="7" spans="1:27" ht="24.75" customHeight="1" thickTop="1">
      <c r="A7" s="374">
        <v>2018</v>
      </c>
      <c r="B7" s="302">
        <f t="shared" si="0"/>
        <v>1747</v>
      </c>
      <c r="C7" s="592">
        <v>193</v>
      </c>
      <c r="D7" s="597">
        <v>42</v>
      </c>
      <c r="E7" s="597">
        <v>56</v>
      </c>
      <c r="F7" s="597">
        <v>18</v>
      </c>
      <c r="G7" s="597">
        <v>0</v>
      </c>
      <c r="H7" s="597">
        <v>510</v>
      </c>
      <c r="I7" s="597">
        <v>688</v>
      </c>
      <c r="J7" s="597">
        <v>231</v>
      </c>
      <c r="K7" s="26">
        <v>9</v>
      </c>
    </row>
    <row r="8" spans="1:27" ht="24.75" customHeight="1">
      <c r="A8" s="374">
        <v>2019</v>
      </c>
      <c r="B8" s="302">
        <f t="shared" si="0"/>
        <v>1727</v>
      </c>
      <c r="C8" s="559">
        <v>191</v>
      </c>
      <c r="D8" s="572">
        <v>45</v>
      </c>
      <c r="E8" s="572">
        <v>67</v>
      </c>
      <c r="F8" s="572">
        <v>19</v>
      </c>
      <c r="G8" s="572">
        <v>0</v>
      </c>
      <c r="H8" s="572">
        <v>432</v>
      </c>
      <c r="I8" s="572">
        <v>704</v>
      </c>
      <c r="J8" s="572">
        <v>260</v>
      </c>
      <c r="K8" s="29">
        <v>9</v>
      </c>
    </row>
    <row r="9" spans="1:27" ht="24.75" customHeight="1">
      <c r="A9" s="374">
        <v>2020</v>
      </c>
      <c r="B9" s="302">
        <f t="shared" si="0"/>
        <v>1641</v>
      </c>
      <c r="C9" s="592">
        <v>200</v>
      </c>
      <c r="D9" s="597">
        <v>45</v>
      </c>
      <c r="E9" s="597">
        <v>67</v>
      </c>
      <c r="F9" s="597">
        <v>20</v>
      </c>
      <c r="G9" s="597">
        <v>0</v>
      </c>
      <c r="H9" s="597">
        <v>405</v>
      </c>
      <c r="I9" s="597">
        <v>626</v>
      </c>
      <c r="J9" s="597">
        <v>269</v>
      </c>
      <c r="K9" s="26">
        <v>9</v>
      </c>
    </row>
    <row r="10" spans="1:27" ht="24.75" customHeight="1">
      <c r="A10" s="374">
        <v>2021</v>
      </c>
      <c r="B10" s="302">
        <f t="shared" si="0"/>
        <v>1875</v>
      </c>
      <c r="C10" s="592">
        <v>209</v>
      </c>
      <c r="D10" s="597">
        <v>45</v>
      </c>
      <c r="E10" s="597">
        <v>65</v>
      </c>
      <c r="F10" s="597">
        <v>91</v>
      </c>
      <c r="G10" s="597">
        <v>0</v>
      </c>
      <c r="H10" s="597">
        <v>482</v>
      </c>
      <c r="I10" s="597">
        <v>687</v>
      </c>
      <c r="J10" s="597">
        <v>286</v>
      </c>
      <c r="K10" s="26">
        <v>10</v>
      </c>
    </row>
    <row r="11" spans="1:27" s="23" customFormat="1" ht="24.75" customHeight="1">
      <c r="A11" s="276">
        <v>2022</v>
      </c>
      <c r="B11" s="598">
        <v>1868</v>
      </c>
      <c r="C11" s="593">
        <v>208</v>
      </c>
      <c r="D11" s="593">
        <v>45</v>
      </c>
      <c r="E11" s="593">
        <v>70</v>
      </c>
      <c r="F11" s="593">
        <v>88</v>
      </c>
      <c r="G11" s="593">
        <v>0</v>
      </c>
      <c r="H11" s="593">
        <v>518</v>
      </c>
      <c r="I11" s="593">
        <v>640</v>
      </c>
      <c r="J11" s="593">
        <v>289</v>
      </c>
      <c r="K11" s="275">
        <v>10</v>
      </c>
    </row>
    <row r="12" spans="1:27" ht="24.75" customHeight="1">
      <c r="A12" s="277" t="s">
        <v>52</v>
      </c>
      <c r="B12" s="599">
        <v>317</v>
      </c>
      <c r="C12" s="594">
        <v>19</v>
      </c>
      <c r="D12" s="594">
        <v>5</v>
      </c>
      <c r="E12" s="594">
        <v>9</v>
      </c>
      <c r="F12" s="594">
        <v>10</v>
      </c>
      <c r="G12" s="594">
        <v>0</v>
      </c>
      <c r="H12" s="594">
        <v>66</v>
      </c>
      <c r="I12" s="594">
        <v>97</v>
      </c>
      <c r="J12" s="594">
        <v>39</v>
      </c>
      <c r="K12" s="109">
        <v>1</v>
      </c>
    </row>
    <row r="13" spans="1:27" ht="24.75" customHeight="1">
      <c r="A13" s="277" t="s">
        <v>26</v>
      </c>
      <c r="B13" s="600">
        <v>22</v>
      </c>
      <c r="C13" s="595">
        <v>3</v>
      </c>
      <c r="D13" s="595">
        <v>1</v>
      </c>
      <c r="E13" s="595">
        <v>1</v>
      </c>
      <c r="F13" s="595">
        <v>2</v>
      </c>
      <c r="G13" s="595">
        <v>0</v>
      </c>
      <c r="H13" s="595">
        <v>2</v>
      </c>
      <c r="I13" s="595">
        <v>7</v>
      </c>
      <c r="J13" s="595">
        <v>6</v>
      </c>
      <c r="K13" s="111">
        <v>0</v>
      </c>
    </row>
    <row r="14" spans="1:27" ht="24.75" customHeight="1">
      <c r="A14" s="277" t="s">
        <v>25</v>
      </c>
      <c r="B14" s="600">
        <v>15</v>
      </c>
      <c r="C14" s="595">
        <v>5</v>
      </c>
      <c r="D14" s="595">
        <v>0</v>
      </c>
      <c r="E14" s="595">
        <v>2</v>
      </c>
      <c r="F14" s="595">
        <v>1</v>
      </c>
      <c r="G14" s="595">
        <v>0</v>
      </c>
      <c r="H14" s="595">
        <v>2</v>
      </c>
      <c r="I14" s="595">
        <v>3</v>
      </c>
      <c r="J14" s="595">
        <v>1</v>
      </c>
      <c r="K14" s="111">
        <v>0</v>
      </c>
    </row>
    <row r="15" spans="1:27" ht="24.75" customHeight="1">
      <c r="A15" s="277" t="s">
        <v>24</v>
      </c>
      <c r="B15" s="600">
        <v>8</v>
      </c>
      <c r="C15" s="595">
        <v>1</v>
      </c>
      <c r="D15" s="595">
        <v>0</v>
      </c>
      <c r="E15" s="595">
        <v>1</v>
      </c>
      <c r="F15" s="595">
        <v>0</v>
      </c>
      <c r="G15" s="595">
        <v>0</v>
      </c>
      <c r="H15" s="595">
        <v>1</v>
      </c>
      <c r="I15" s="595">
        <v>3</v>
      </c>
      <c r="J15" s="595">
        <v>2</v>
      </c>
      <c r="K15" s="111">
        <v>0</v>
      </c>
    </row>
    <row r="16" spans="1:27" ht="24.75" customHeight="1">
      <c r="A16" s="277" t="s">
        <v>23</v>
      </c>
      <c r="B16" s="599">
        <v>23</v>
      </c>
      <c r="C16" s="594">
        <v>4</v>
      </c>
      <c r="D16" s="594">
        <v>1</v>
      </c>
      <c r="E16" s="594">
        <v>1</v>
      </c>
      <c r="F16" s="594">
        <v>3</v>
      </c>
      <c r="G16" s="594">
        <v>0</v>
      </c>
      <c r="H16" s="594">
        <v>2</v>
      </c>
      <c r="I16" s="594">
        <v>7</v>
      </c>
      <c r="J16" s="594">
        <v>5</v>
      </c>
      <c r="K16" s="109">
        <v>0</v>
      </c>
    </row>
    <row r="17" spans="1:11" ht="24.75" customHeight="1">
      <c r="A17" s="277" t="s">
        <v>22</v>
      </c>
      <c r="B17" s="600">
        <v>17</v>
      </c>
      <c r="C17" s="595">
        <v>2</v>
      </c>
      <c r="D17" s="595">
        <v>0</v>
      </c>
      <c r="E17" s="595">
        <v>1</v>
      </c>
      <c r="F17" s="595">
        <v>1</v>
      </c>
      <c r="G17" s="595">
        <v>0</v>
      </c>
      <c r="H17" s="595">
        <v>3</v>
      </c>
      <c r="I17" s="595">
        <v>5</v>
      </c>
      <c r="J17" s="595">
        <v>5</v>
      </c>
      <c r="K17" s="111">
        <v>0</v>
      </c>
    </row>
    <row r="18" spans="1:11" ht="24.75" customHeight="1">
      <c r="A18" s="277" t="s">
        <v>21</v>
      </c>
      <c r="B18" s="600">
        <v>30</v>
      </c>
      <c r="C18" s="595">
        <v>4</v>
      </c>
      <c r="D18" s="595">
        <v>2</v>
      </c>
      <c r="E18" s="595">
        <v>1</v>
      </c>
      <c r="F18" s="595">
        <v>3</v>
      </c>
      <c r="G18" s="595">
        <v>0</v>
      </c>
      <c r="H18" s="595">
        <v>3</v>
      </c>
      <c r="I18" s="595">
        <v>8</v>
      </c>
      <c r="J18" s="595">
        <v>8</v>
      </c>
      <c r="K18" s="111">
        <v>0</v>
      </c>
    </row>
    <row r="19" spans="1:11" ht="24.75" customHeight="1">
      <c r="A19" s="277" t="s">
        <v>20</v>
      </c>
      <c r="B19" s="600">
        <v>8</v>
      </c>
      <c r="C19" s="595">
        <v>1</v>
      </c>
      <c r="D19" s="595">
        <v>0</v>
      </c>
      <c r="E19" s="595">
        <v>1</v>
      </c>
      <c r="F19" s="595">
        <v>0</v>
      </c>
      <c r="G19" s="595">
        <v>0</v>
      </c>
      <c r="H19" s="595">
        <v>2</v>
      </c>
      <c r="I19" s="595">
        <v>2</v>
      </c>
      <c r="J19" s="595">
        <v>2</v>
      </c>
      <c r="K19" s="111">
        <v>0</v>
      </c>
    </row>
    <row r="20" spans="1:11" ht="24.75" customHeight="1">
      <c r="A20" s="277" t="s">
        <v>19</v>
      </c>
      <c r="B20" s="599">
        <v>167</v>
      </c>
      <c r="C20" s="594">
        <v>8</v>
      </c>
      <c r="D20" s="594">
        <v>0</v>
      </c>
      <c r="E20" s="594">
        <v>5</v>
      </c>
      <c r="F20" s="594">
        <v>2</v>
      </c>
      <c r="G20" s="594">
        <v>0</v>
      </c>
      <c r="H20" s="594">
        <v>28</v>
      </c>
      <c r="I20" s="594">
        <v>49</v>
      </c>
      <c r="J20" s="594">
        <v>7</v>
      </c>
      <c r="K20" s="109">
        <v>0</v>
      </c>
    </row>
    <row r="21" spans="1:11" ht="24.75" customHeight="1">
      <c r="A21" s="277" t="s">
        <v>18</v>
      </c>
      <c r="B21" s="600">
        <v>266</v>
      </c>
      <c r="C21" s="595">
        <v>14</v>
      </c>
      <c r="D21" s="595">
        <v>0</v>
      </c>
      <c r="E21" s="595">
        <v>7</v>
      </c>
      <c r="F21" s="595">
        <v>4</v>
      </c>
      <c r="G21" s="595">
        <v>0</v>
      </c>
      <c r="H21" s="595">
        <v>50</v>
      </c>
      <c r="I21" s="595">
        <v>83</v>
      </c>
      <c r="J21" s="595">
        <v>12</v>
      </c>
      <c r="K21" s="111">
        <v>1</v>
      </c>
    </row>
    <row r="22" spans="1:11" ht="24.75" customHeight="1">
      <c r="A22" s="277" t="s">
        <v>17</v>
      </c>
      <c r="B22" s="600">
        <v>235</v>
      </c>
      <c r="C22" s="595">
        <v>26</v>
      </c>
      <c r="D22" s="595">
        <v>1</v>
      </c>
      <c r="E22" s="595">
        <v>1</v>
      </c>
      <c r="F22" s="595">
        <v>5</v>
      </c>
      <c r="G22" s="595">
        <v>0</v>
      </c>
      <c r="H22" s="595">
        <v>86</v>
      </c>
      <c r="I22" s="595">
        <v>66</v>
      </c>
      <c r="J22" s="595">
        <v>12</v>
      </c>
      <c r="K22" s="111">
        <v>1</v>
      </c>
    </row>
    <row r="23" spans="1:11" ht="24.75" customHeight="1">
      <c r="A23" s="277" t="s">
        <v>16</v>
      </c>
      <c r="B23" s="600">
        <v>9</v>
      </c>
      <c r="C23" s="595">
        <v>1</v>
      </c>
      <c r="D23" s="595">
        <v>0</v>
      </c>
      <c r="E23" s="595">
        <v>1</v>
      </c>
      <c r="F23" s="595">
        <v>0</v>
      </c>
      <c r="G23" s="595">
        <v>0</v>
      </c>
      <c r="H23" s="595">
        <v>4</v>
      </c>
      <c r="I23" s="595">
        <v>1</v>
      </c>
      <c r="J23" s="595">
        <v>2</v>
      </c>
      <c r="K23" s="111">
        <v>0</v>
      </c>
    </row>
    <row r="24" spans="1:11" ht="24.75" customHeight="1">
      <c r="A24" s="277" t="s">
        <v>15</v>
      </c>
      <c r="B24" s="599">
        <v>17</v>
      </c>
      <c r="C24" s="594">
        <v>3</v>
      </c>
      <c r="D24" s="594">
        <v>1</v>
      </c>
      <c r="E24" s="594">
        <v>0</v>
      </c>
      <c r="F24" s="594">
        <v>2</v>
      </c>
      <c r="G24" s="594">
        <v>0</v>
      </c>
      <c r="H24" s="594">
        <v>3</v>
      </c>
      <c r="I24" s="594">
        <v>5</v>
      </c>
      <c r="J24" s="594">
        <v>3</v>
      </c>
      <c r="K24" s="109">
        <v>0</v>
      </c>
    </row>
    <row r="25" spans="1:11" ht="24.75" customHeight="1">
      <c r="A25" s="277" t="s">
        <v>14</v>
      </c>
      <c r="B25" s="600">
        <v>9</v>
      </c>
      <c r="C25" s="595">
        <v>1</v>
      </c>
      <c r="D25" s="595">
        <v>1</v>
      </c>
      <c r="E25" s="595">
        <v>1</v>
      </c>
      <c r="F25" s="595">
        <v>1</v>
      </c>
      <c r="G25" s="595">
        <v>0</v>
      </c>
      <c r="H25" s="595">
        <v>0</v>
      </c>
      <c r="I25" s="595">
        <v>4</v>
      </c>
      <c r="J25" s="595">
        <v>1</v>
      </c>
      <c r="K25" s="111">
        <v>0</v>
      </c>
    </row>
    <row r="26" spans="1:11" ht="24.75" customHeight="1">
      <c r="A26" s="277" t="s">
        <v>13</v>
      </c>
      <c r="B26" s="600">
        <v>3</v>
      </c>
      <c r="C26" s="595">
        <v>1</v>
      </c>
      <c r="D26" s="595">
        <v>0</v>
      </c>
      <c r="E26" s="595">
        <v>0</v>
      </c>
      <c r="F26" s="595">
        <v>0</v>
      </c>
      <c r="G26" s="595">
        <v>0</v>
      </c>
      <c r="H26" s="595">
        <v>0</v>
      </c>
      <c r="I26" s="595">
        <v>1</v>
      </c>
      <c r="J26" s="595">
        <v>0</v>
      </c>
      <c r="K26" s="111">
        <v>0</v>
      </c>
    </row>
    <row r="27" spans="1:11" ht="24.75" customHeight="1">
      <c r="A27" s="277" t="s">
        <v>12</v>
      </c>
      <c r="B27" s="600">
        <v>21</v>
      </c>
      <c r="C27" s="595">
        <v>2</v>
      </c>
      <c r="D27" s="595">
        <v>0</v>
      </c>
      <c r="E27" s="595">
        <v>3</v>
      </c>
      <c r="F27" s="595">
        <v>0</v>
      </c>
      <c r="G27" s="595">
        <v>0</v>
      </c>
      <c r="H27" s="595">
        <v>4</v>
      </c>
      <c r="I27" s="595">
        <v>7</v>
      </c>
      <c r="J27" s="595">
        <v>4</v>
      </c>
      <c r="K27" s="111">
        <v>0</v>
      </c>
    </row>
    <row r="28" spans="1:11" ht="24.75" customHeight="1">
      <c r="A28" s="277" t="s">
        <v>11</v>
      </c>
      <c r="B28" s="599">
        <v>420</v>
      </c>
      <c r="C28" s="594">
        <v>53</v>
      </c>
      <c r="D28" s="594">
        <v>16</v>
      </c>
      <c r="E28" s="594">
        <v>7</v>
      </c>
      <c r="F28" s="594">
        <v>20</v>
      </c>
      <c r="G28" s="594">
        <v>0</v>
      </c>
      <c r="H28" s="594">
        <v>105</v>
      </c>
      <c r="I28" s="594">
        <v>126</v>
      </c>
      <c r="J28" s="594">
        <v>68</v>
      </c>
      <c r="K28" s="109">
        <v>4</v>
      </c>
    </row>
    <row r="29" spans="1:11" ht="24.75" customHeight="1">
      <c r="A29" s="277" t="s">
        <v>10</v>
      </c>
      <c r="B29" s="600">
        <v>6</v>
      </c>
      <c r="C29" s="595">
        <v>1</v>
      </c>
      <c r="D29" s="595">
        <v>0</v>
      </c>
      <c r="E29" s="595">
        <v>0</v>
      </c>
      <c r="F29" s="595">
        <v>1</v>
      </c>
      <c r="G29" s="595">
        <v>0</v>
      </c>
      <c r="H29" s="595">
        <v>0</v>
      </c>
      <c r="I29" s="595">
        <v>2</v>
      </c>
      <c r="J29" s="595">
        <v>2</v>
      </c>
      <c r="K29" s="111">
        <v>0</v>
      </c>
    </row>
    <row r="30" spans="1:11" ht="24.75" customHeight="1">
      <c r="A30" s="277" t="s">
        <v>9</v>
      </c>
      <c r="B30" s="600">
        <v>277</v>
      </c>
      <c r="C30" s="595">
        <v>13</v>
      </c>
      <c r="D30" s="595">
        <v>4</v>
      </c>
      <c r="E30" s="595">
        <v>8</v>
      </c>
      <c r="F30" s="595">
        <v>9</v>
      </c>
      <c r="G30" s="595">
        <v>0</v>
      </c>
      <c r="H30" s="595">
        <v>34</v>
      </c>
      <c r="I30" s="595">
        <v>76</v>
      </c>
      <c r="J30" s="595">
        <v>30</v>
      </c>
      <c r="K30" s="111">
        <v>1</v>
      </c>
    </row>
    <row r="31" spans="1:11" ht="24.75" customHeight="1">
      <c r="A31" s="278" t="s">
        <v>8</v>
      </c>
      <c r="B31" s="601">
        <v>496</v>
      </c>
      <c r="C31" s="596">
        <v>46</v>
      </c>
      <c r="D31" s="596">
        <v>13</v>
      </c>
      <c r="E31" s="596">
        <v>20</v>
      </c>
      <c r="F31" s="596">
        <v>24</v>
      </c>
      <c r="G31" s="596">
        <v>0</v>
      </c>
      <c r="H31" s="596">
        <v>123</v>
      </c>
      <c r="I31" s="596">
        <v>88</v>
      </c>
      <c r="J31" s="596">
        <v>80</v>
      </c>
      <c r="K31" s="112">
        <v>2</v>
      </c>
    </row>
    <row r="32" spans="1:11" s="18" customFormat="1" ht="26.25" customHeight="1">
      <c r="A32" s="394" t="s">
        <v>741</v>
      </c>
      <c r="B32" s="394"/>
      <c r="C32" s="394"/>
      <c r="D32" s="394"/>
      <c r="E32" s="394"/>
      <c r="F32" s="394"/>
      <c r="G32" s="394"/>
      <c r="H32" s="394"/>
      <c r="I32" s="394"/>
      <c r="J32" s="394"/>
      <c r="K32" s="394"/>
    </row>
    <row r="33" spans="1:11" s="18" customFormat="1" ht="12.95" customHeight="1">
      <c r="A33" s="22" t="s">
        <v>507</v>
      </c>
      <c r="B33" s="21"/>
      <c r="C33" s="21"/>
      <c r="D33" s="21"/>
      <c r="E33" s="21"/>
      <c r="G33" s="20"/>
      <c r="H33" s="20"/>
      <c r="I33" s="20"/>
      <c r="J33" s="20"/>
      <c r="K33" s="19" t="s">
        <v>740</v>
      </c>
    </row>
  </sheetData>
  <mergeCells count="2">
    <mergeCell ref="A2:K2"/>
    <mergeCell ref="A32:K32"/>
  </mergeCells>
  <phoneticPr fontId="6" type="noConversion"/>
  <printOptions horizontalCentered="1"/>
  <pageMargins left="0.78740157480314965" right="0.78740157480314965" top="0.98425196850393704" bottom="0.98425196850393704" header="0" footer="0.59055118110236227"/>
  <pageSetup paperSize="9" scale="88" firstPageNumber="136" pageOrder="overThenDown" orientation="landscape" r:id="rId1"/>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A15"/>
  <sheetViews>
    <sheetView view="pageBreakPreview" zoomScaleNormal="100" zoomScaleSheetLayoutView="100" workbookViewId="0">
      <selection activeCell="Z25" sqref="Z25"/>
    </sheetView>
  </sheetViews>
  <sheetFormatPr defaultColWidth="11.42578125" defaultRowHeight="13.5"/>
  <cols>
    <col min="1" max="1" width="11.28515625" style="1" customWidth="1"/>
    <col min="2" max="25" width="8.140625" style="1" customWidth="1"/>
    <col min="26" max="16384" width="11.42578125" style="1"/>
  </cols>
  <sheetData>
    <row r="1" spans="1:27" s="186" customFormat="1" ht="11.25">
      <c r="A1" s="215" t="s">
        <v>733</v>
      </c>
      <c r="B1" s="216"/>
      <c r="C1" s="216"/>
      <c r="D1" s="216"/>
      <c r="E1" s="216"/>
      <c r="F1" s="216"/>
      <c r="G1" s="188"/>
      <c r="H1" s="188"/>
      <c r="I1" s="188"/>
      <c r="J1" s="188"/>
      <c r="K1" s="188"/>
      <c r="L1" s="188"/>
      <c r="M1" s="188"/>
      <c r="N1" s="188"/>
      <c r="O1" s="188"/>
      <c r="P1" s="188"/>
      <c r="Q1" s="188"/>
      <c r="R1" s="188"/>
      <c r="S1" s="188"/>
      <c r="T1" s="188"/>
      <c r="U1" s="188"/>
      <c r="V1" s="188"/>
      <c r="W1" s="188"/>
      <c r="X1" s="188"/>
      <c r="Y1" s="188"/>
      <c r="Z1" s="188"/>
      <c r="AA1" s="188"/>
    </row>
    <row r="2" spans="1:27" s="16" customFormat="1" ht="30" customHeight="1">
      <c r="A2" s="383" t="s">
        <v>772</v>
      </c>
      <c r="B2" s="383"/>
      <c r="C2" s="383"/>
      <c r="D2" s="383"/>
      <c r="E2" s="383"/>
      <c r="F2" s="383"/>
      <c r="G2" s="383"/>
      <c r="H2" s="383"/>
      <c r="I2" s="383"/>
      <c r="J2" s="383"/>
      <c r="K2" s="383"/>
      <c r="L2" s="383"/>
      <c r="M2" s="383"/>
      <c r="N2" s="383"/>
      <c r="O2" s="383"/>
      <c r="P2" s="383"/>
      <c r="Q2" s="383"/>
      <c r="R2" s="383"/>
      <c r="S2" s="383"/>
      <c r="T2" s="383"/>
      <c r="U2" s="383"/>
      <c r="V2" s="383"/>
      <c r="W2" s="383"/>
      <c r="X2" s="383"/>
      <c r="Y2" s="383"/>
      <c r="Z2" s="45"/>
    </row>
    <row r="3" spans="1:27" s="53" customFormat="1" ht="15" customHeight="1">
      <c r="A3" s="13" t="s">
        <v>139</v>
      </c>
      <c r="B3" s="13"/>
      <c r="C3" s="13"/>
      <c r="D3" s="13"/>
      <c r="E3" s="13"/>
      <c r="F3" s="13"/>
      <c r="G3" s="13"/>
      <c r="H3" s="13"/>
      <c r="I3" s="13"/>
      <c r="J3" s="13"/>
      <c r="K3" s="13"/>
      <c r="L3" s="13"/>
      <c r="N3" s="13"/>
      <c r="O3" s="13"/>
      <c r="P3" s="13"/>
      <c r="Q3" s="13"/>
      <c r="R3" s="13"/>
      <c r="S3" s="13"/>
      <c r="T3" s="13"/>
      <c r="U3" s="13"/>
      <c r="V3" s="13"/>
      <c r="W3" s="13"/>
      <c r="X3" s="13"/>
      <c r="Y3" s="12" t="s">
        <v>91</v>
      </c>
    </row>
    <row r="4" spans="1:27" ht="42" customHeight="1">
      <c r="A4" s="429" t="s">
        <v>138</v>
      </c>
      <c r="B4" s="404" t="s">
        <v>137</v>
      </c>
      <c r="C4" s="404"/>
      <c r="D4" s="404"/>
      <c r="E4" s="404"/>
      <c r="F4" s="404"/>
      <c r="G4" s="404"/>
      <c r="H4" s="404"/>
      <c r="I4" s="420"/>
      <c r="J4" s="403" t="s">
        <v>136</v>
      </c>
      <c r="K4" s="404"/>
      <c r="L4" s="404"/>
      <c r="M4" s="404"/>
      <c r="N4" s="404"/>
      <c r="O4" s="404"/>
      <c r="P4" s="404"/>
      <c r="Q4" s="420"/>
      <c r="R4" s="403" t="s">
        <v>135</v>
      </c>
      <c r="S4" s="404"/>
      <c r="T4" s="404"/>
      <c r="U4" s="404"/>
      <c r="V4" s="404"/>
      <c r="W4" s="404"/>
      <c r="X4" s="404"/>
      <c r="Y4" s="420"/>
    </row>
    <row r="5" spans="1:27" ht="24.95" customHeight="1">
      <c r="A5" s="429"/>
      <c r="B5" s="404" t="s">
        <v>134</v>
      </c>
      <c r="C5" s="419" t="s">
        <v>133</v>
      </c>
      <c r="D5" s="412"/>
      <c r="E5" s="412"/>
      <c r="F5" s="413"/>
      <c r="G5" s="403" t="s">
        <v>132</v>
      </c>
      <c r="H5" s="404"/>
      <c r="I5" s="420"/>
      <c r="J5" s="403" t="s">
        <v>131</v>
      </c>
      <c r="K5" s="403" t="s">
        <v>130</v>
      </c>
      <c r="L5" s="404"/>
      <c r="M5" s="404"/>
      <c r="N5" s="420"/>
      <c r="O5" s="403" t="s">
        <v>127</v>
      </c>
      <c r="P5" s="404"/>
      <c r="Q5" s="420"/>
      <c r="R5" s="403" t="s">
        <v>129</v>
      </c>
      <c r="S5" s="403" t="s">
        <v>128</v>
      </c>
      <c r="T5" s="404"/>
      <c r="U5" s="404"/>
      <c r="V5" s="420"/>
      <c r="W5" s="403" t="s">
        <v>127</v>
      </c>
      <c r="X5" s="404"/>
      <c r="Y5" s="420"/>
    </row>
    <row r="6" spans="1:27" ht="27" customHeight="1">
      <c r="A6" s="429"/>
      <c r="B6" s="454"/>
      <c r="C6" s="453" t="s">
        <v>126</v>
      </c>
      <c r="D6" s="403" t="s">
        <v>124</v>
      </c>
      <c r="E6" s="404"/>
      <c r="F6" s="420"/>
      <c r="G6" s="482"/>
      <c r="H6" s="401" t="s">
        <v>119</v>
      </c>
      <c r="I6" s="401" t="s">
        <v>125</v>
      </c>
      <c r="J6" s="453"/>
      <c r="K6" s="401" t="s">
        <v>123</v>
      </c>
      <c r="L6" s="403" t="s">
        <v>124</v>
      </c>
      <c r="M6" s="404"/>
      <c r="N6" s="420"/>
      <c r="O6" s="482"/>
      <c r="P6" s="401" t="s">
        <v>121</v>
      </c>
      <c r="Q6" s="401" t="s">
        <v>120</v>
      </c>
      <c r="R6" s="453"/>
      <c r="S6" s="401" t="s">
        <v>123</v>
      </c>
      <c r="T6" s="403" t="s">
        <v>122</v>
      </c>
      <c r="U6" s="404"/>
      <c r="V6" s="420"/>
      <c r="W6" s="372"/>
      <c r="X6" s="401" t="s">
        <v>121</v>
      </c>
      <c r="Y6" s="401" t="s">
        <v>118</v>
      </c>
    </row>
    <row r="7" spans="1:27" ht="30" customHeight="1" thickBot="1">
      <c r="A7" s="430"/>
      <c r="B7" s="421"/>
      <c r="C7" s="422"/>
      <c r="D7" s="223"/>
      <c r="E7" s="359" t="s">
        <v>121</v>
      </c>
      <c r="F7" s="359" t="s">
        <v>120</v>
      </c>
      <c r="G7" s="422"/>
      <c r="H7" s="402"/>
      <c r="I7" s="402"/>
      <c r="J7" s="422"/>
      <c r="K7" s="402"/>
      <c r="L7" s="203"/>
      <c r="M7" s="359" t="s">
        <v>84</v>
      </c>
      <c r="N7" s="359" t="s">
        <v>118</v>
      </c>
      <c r="O7" s="422"/>
      <c r="P7" s="402"/>
      <c r="Q7" s="402"/>
      <c r="R7" s="422"/>
      <c r="S7" s="402"/>
      <c r="T7" s="214"/>
      <c r="U7" s="359" t="s">
        <v>119</v>
      </c>
      <c r="V7" s="359" t="s">
        <v>118</v>
      </c>
      <c r="W7" s="214"/>
      <c r="X7" s="402"/>
      <c r="Y7" s="402"/>
    </row>
    <row r="8" spans="1:27" ht="30" hidden="1" customHeight="1" thickTop="1">
      <c r="A8" s="246">
        <v>2016</v>
      </c>
      <c r="B8" s="56">
        <v>18</v>
      </c>
      <c r="C8" s="56">
        <v>493</v>
      </c>
      <c r="D8" s="56">
        <v>449</v>
      </c>
      <c r="E8" s="56">
        <v>91</v>
      </c>
      <c r="F8" s="56">
        <v>358</v>
      </c>
      <c r="G8" s="56">
        <v>310</v>
      </c>
      <c r="H8" s="56">
        <v>52</v>
      </c>
      <c r="I8" s="56">
        <v>258</v>
      </c>
      <c r="J8" s="56">
        <v>12</v>
      </c>
      <c r="K8" s="56">
        <v>439</v>
      </c>
      <c r="L8" s="56">
        <v>403</v>
      </c>
      <c r="M8" s="56">
        <v>83</v>
      </c>
      <c r="N8" s="56">
        <v>320</v>
      </c>
      <c r="O8" s="56">
        <v>279</v>
      </c>
      <c r="P8" s="56">
        <v>44</v>
      </c>
      <c r="Q8" s="56">
        <v>235</v>
      </c>
      <c r="R8" s="56">
        <v>6</v>
      </c>
      <c r="S8" s="56">
        <v>54</v>
      </c>
      <c r="T8" s="56">
        <v>46</v>
      </c>
      <c r="U8" s="56">
        <v>8</v>
      </c>
      <c r="V8" s="56">
        <v>38</v>
      </c>
      <c r="W8" s="56">
        <v>31</v>
      </c>
      <c r="X8" s="56">
        <v>8</v>
      </c>
      <c r="Y8" s="57">
        <v>23</v>
      </c>
    </row>
    <row r="9" spans="1:27" ht="30" hidden="1" customHeight="1">
      <c r="A9" s="246">
        <v>2017</v>
      </c>
      <c r="B9" s="56">
        <v>20</v>
      </c>
      <c r="C9" s="56">
        <v>603</v>
      </c>
      <c r="D9" s="56">
        <v>473</v>
      </c>
      <c r="E9" s="56">
        <v>106</v>
      </c>
      <c r="F9" s="56">
        <v>367</v>
      </c>
      <c r="G9" s="56">
        <v>309</v>
      </c>
      <c r="H9" s="56">
        <v>53</v>
      </c>
      <c r="I9" s="56">
        <v>256</v>
      </c>
      <c r="J9" s="56">
        <v>14</v>
      </c>
      <c r="K9" s="56">
        <v>549</v>
      </c>
      <c r="L9" s="56">
        <v>427</v>
      </c>
      <c r="M9" s="56">
        <v>102</v>
      </c>
      <c r="N9" s="56">
        <v>325</v>
      </c>
      <c r="O9" s="56">
        <v>280</v>
      </c>
      <c r="P9" s="56">
        <v>46</v>
      </c>
      <c r="Q9" s="56">
        <v>234</v>
      </c>
      <c r="R9" s="56">
        <v>6</v>
      </c>
      <c r="S9" s="56">
        <v>54</v>
      </c>
      <c r="T9" s="56">
        <v>46</v>
      </c>
      <c r="U9" s="56">
        <v>4</v>
      </c>
      <c r="V9" s="56">
        <v>42</v>
      </c>
      <c r="W9" s="56">
        <v>29</v>
      </c>
      <c r="X9" s="56">
        <v>7</v>
      </c>
      <c r="Y9" s="57">
        <v>22</v>
      </c>
    </row>
    <row r="10" spans="1:27" ht="30" customHeight="1" thickTop="1">
      <c r="A10" s="246">
        <v>2018</v>
      </c>
      <c r="B10" s="56">
        <v>22</v>
      </c>
      <c r="C10" s="56">
        <v>657</v>
      </c>
      <c r="D10" s="56">
        <v>546</v>
      </c>
      <c r="E10" s="56">
        <v>119</v>
      </c>
      <c r="F10" s="56">
        <v>427</v>
      </c>
      <c r="G10" s="56">
        <v>370</v>
      </c>
      <c r="H10" s="56">
        <v>63</v>
      </c>
      <c r="I10" s="57">
        <v>307</v>
      </c>
      <c r="J10" s="56">
        <v>16</v>
      </c>
      <c r="K10" s="56">
        <v>603</v>
      </c>
      <c r="L10" s="56">
        <v>493</v>
      </c>
      <c r="M10" s="56">
        <v>113</v>
      </c>
      <c r="N10" s="56">
        <v>380</v>
      </c>
      <c r="O10" s="56">
        <v>333</v>
      </c>
      <c r="P10" s="56">
        <v>57</v>
      </c>
      <c r="Q10" s="355">
        <v>276</v>
      </c>
      <c r="R10" s="56">
        <v>6</v>
      </c>
      <c r="S10" s="56">
        <v>54</v>
      </c>
      <c r="T10" s="56">
        <v>53</v>
      </c>
      <c r="U10" s="56">
        <v>6</v>
      </c>
      <c r="V10" s="56">
        <v>47</v>
      </c>
      <c r="W10" s="56">
        <v>37</v>
      </c>
      <c r="X10" s="56">
        <v>6</v>
      </c>
      <c r="Y10" s="57">
        <v>31</v>
      </c>
    </row>
    <row r="11" spans="1:27" ht="30" customHeight="1">
      <c r="A11" s="246">
        <v>2019</v>
      </c>
      <c r="B11" s="56">
        <v>21</v>
      </c>
      <c r="C11" s="56">
        <v>634</v>
      </c>
      <c r="D11" s="56">
        <v>545</v>
      </c>
      <c r="E11" s="56">
        <v>114</v>
      </c>
      <c r="F11" s="56">
        <v>431</v>
      </c>
      <c r="G11" s="56">
        <v>346</v>
      </c>
      <c r="H11" s="56">
        <v>59</v>
      </c>
      <c r="I11" s="57">
        <v>287</v>
      </c>
      <c r="J11" s="56">
        <v>16</v>
      </c>
      <c r="K11" s="56">
        <v>589</v>
      </c>
      <c r="L11" s="56">
        <v>501</v>
      </c>
      <c r="M11" s="56">
        <v>110</v>
      </c>
      <c r="N11" s="56">
        <v>391</v>
      </c>
      <c r="O11" s="56">
        <v>312</v>
      </c>
      <c r="P11" s="56">
        <v>54</v>
      </c>
      <c r="Q11" s="355">
        <v>258</v>
      </c>
      <c r="R11" s="56">
        <v>5</v>
      </c>
      <c r="S11" s="56">
        <v>45</v>
      </c>
      <c r="T11" s="56">
        <v>44</v>
      </c>
      <c r="U11" s="56">
        <v>4</v>
      </c>
      <c r="V11" s="56">
        <v>40</v>
      </c>
      <c r="W11" s="56">
        <v>34</v>
      </c>
      <c r="X11" s="56">
        <v>5</v>
      </c>
      <c r="Y11" s="57">
        <v>29</v>
      </c>
    </row>
    <row r="12" spans="1:27" ht="30" customHeight="1">
      <c r="A12" s="246">
        <v>2020</v>
      </c>
      <c r="B12" s="56">
        <v>20</v>
      </c>
      <c r="C12" s="56">
        <v>603</v>
      </c>
      <c r="D12" s="56">
        <v>539</v>
      </c>
      <c r="E12" s="56">
        <v>105</v>
      </c>
      <c r="F12" s="56">
        <v>434</v>
      </c>
      <c r="G12" s="56">
        <v>348</v>
      </c>
      <c r="H12" s="56">
        <v>55</v>
      </c>
      <c r="I12" s="57">
        <v>293</v>
      </c>
      <c r="J12" s="56">
        <v>15</v>
      </c>
      <c r="K12" s="56">
        <v>558</v>
      </c>
      <c r="L12" s="56">
        <v>493</v>
      </c>
      <c r="M12" s="56">
        <v>103</v>
      </c>
      <c r="N12" s="56">
        <v>390</v>
      </c>
      <c r="O12" s="56">
        <v>317</v>
      </c>
      <c r="P12" s="56">
        <v>52</v>
      </c>
      <c r="Q12" s="355">
        <v>265</v>
      </c>
      <c r="R12" s="56">
        <v>5</v>
      </c>
      <c r="S12" s="56">
        <v>45</v>
      </c>
      <c r="T12" s="56">
        <v>46</v>
      </c>
      <c r="U12" s="56">
        <v>3</v>
      </c>
      <c r="V12" s="56">
        <v>43</v>
      </c>
      <c r="W12" s="56">
        <v>31</v>
      </c>
      <c r="X12" s="56">
        <v>2</v>
      </c>
      <c r="Y12" s="57">
        <v>29</v>
      </c>
    </row>
    <row r="13" spans="1:27" ht="30" customHeight="1">
      <c r="A13" s="246">
        <v>2021</v>
      </c>
      <c r="B13" s="56">
        <v>22</v>
      </c>
      <c r="C13" s="56">
        <v>804</v>
      </c>
      <c r="D13" s="56">
        <v>615</v>
      </c>
      <c r="E13" s="56">
        <v>135</v>
      </c>
      <c r="F13" s="56">
        <v>480</v>
      </c>
      <c r="G13" s="56">
        <v>402</v>
      </c>
      <c r="H13" s="56">
        <v>61</v>
      </c>
      <c r="I13" s="57">
        <v>341</v>
      </c>
      <c r="J13" s="56">
        <v>19</v>
      </c>
      <c r="K13" s="56">
        <v>777</v>
      </c>
      <c r="L13" s="56">
        <v>590</v>
      </c>
      <c r="M13" s="56">
        <v>134</v>
      </c>
      <c r="N13" s="56">
        <v>456</v>
      </c>
      <c r="O13" s="56">
        <v>380</v>
      </c>
      <c r="P13" s="56">
        <v>60</v>
      </c>
      <c r="Q13" s="355">
        <v>320</v>
      </c>
      <c r="R13" s="56">
        <v>3</v>
      </c>
      <c r="S13" s="56">
        <v>27</v>
      </c>
      <c r="T13" s="56">
        <v>25</v>
      </c>
      <c r="U13" s="56">
        <v>1</v>
      </c>
      <c r="V13" s="56">
        <v>24</v>
      </c>
      <c r="W13" s="56">
        <v>22</v>
      </c>
      <c r="X13" s="56">
        <v>1</v>
      </c>
      <c r="Y13" s="57">
        <v>21</v>
      </c>
    </row>
    <row r="14" spans="1:27" s="55" customFormat="1" ht="30" customHeight="1">
      <c r="A14" s="247">
        <v>2022</v>
      </c>
      <c r="B14" s="58">
        <v>21</v>
      </c>
      <c r="C14" s="58">
        <v>748</v>
      </c>
      <c r="D14" s="59">
        <v>590</v>
      </c>
      <c r="E14" s="58">
        <v>142</v>
      </c>
      <c r="F14" s="58">
        <v>448</v>
      </c>
      <c r="G14" s="58">
        <v>473</v>
      </c>
      <c r="H14" s="58">
        <v>69</v>
      </c>
      <c r="I14" s="60">
        <v>404</v>
      </c>
      <c r="J14" s="58">
        <v>19</v>
      </c>
      <c r="K14" s="58">
        <v>721</v>
      </c>
      <c r="L14" s="58">
        <v>565</v>
      </c>
      <c r="M14" s="58">
        <v>141</v>
      </c>
      <c r="N14" s="58">
        <v>424</v>
      </c>
      <c r="O14" s="58">
        <v>451</v>
      </c>
      <c r="P14" s="58">
        <v>68</v>
      </c>
      <c r="Q14" s="635">
        <v>383</v>
      </c>
      <c r="R14" s="58">
        <v>3</v>
      </c>
      <c r="S14" s="58">
        <v>27</v>
      </c>
      <c r="T14" s="58">
        <v>25</v>
      </c>
      <c r="U14" s="58">
        <v>1</v>
      </c>
      <c r="V14" s="58">
        <v>24</v>
      </c>
      <c r="W14" s="58">
        <v>22</v>
      </c>
      <c r="X14" s="58">
        <v>1</v>
      </c>
      <c r="Y14" s="60">
        <v>21</v>
      </c>
    </row>
    <row r="15" spans="1:27" s="53" customFormat="1" ht="15" customHeight="1">
      <c r="A15" s="4" t="s">
        <v>747</v>
      </c>
      <c r="B15" s="4"/>
      <c r="C15" s="4"/>
      <c r="D15" s="4"/>
      <c r="E15" s="4"/>
      <c r="F15" s="4"/>
      <c r="G15" s="4"/>
      <c r="H15" s="4"/>
      <c r="I15" s="4"/>
      <c r="J15" s="4"/>
      <c r="K15" s="4"/>
      <c r="L15" s="4"/>
      <c r="N15" s="4"/>
      <c r="O15" s="4"/>
      <c r="P15" s="4"/>
      <c r="Q15" s="4"/>
      <c r="R15" s="4"/>
      <c r="S15" s="4"/>
      <c r="T15" s="4"/>
      <c r="U15" s="4"/>
      <c r="V15" s="4"/>
      <c r="W15" s="4"/>
      <c r="X15" s="4"/>
      <c r="Y15" s="3" t="s">
        <v>746</v>
      </c>
      <c r="Z15" s="54"/>
    </row>
  </sheetData>
  <mergeCells count="28">
    <mergeCell ref="S6:S7"/>
    <mergeCell ref="T6:V6"/>
    <mergeCell ref="X6:X7"/>
    <mergeCell ref="Y6:Y7"/>
    <mergeCell ref="Q6:Q7"/>
    <mergeCell ref="L6:N6"/>
    <mergeCell ref="O6:O7"/>
    <mergeCell ref="P6:P7"/>
    <mergeCell ref="K6:K7"/>
    <mergeCell ref="C6:C7"/>
    <mergeCell ref="H6:H7"/>
    <mergeCell ref="I6:I7"/>
    <mergeCell ref="C5:F5"/>
    <mergeCell ref="G5:I5"/>
    <mergeCell ref="J5:J7"/>
    <mergeCell ref="A2:Y2"/>
    <mergeCell ref="A4:A7"/>
    <mergeCell ref="B4:I4"/>
    <mergeCell ref="J4:Q4"/>
    <mergeCell ref="R4:Y4"/>
    <mergeCell ref="B5:B7"/>
    <mergeCell ref="S5:V5"/>
    <mergeCell ref="W5:Y5"/>
    <mergeCell ref="D6:F6"/>
    <mergeCell ref="G6:G7"/>
    <mergeCell ref="K5:N5"/>
    <mergeCell ref="O5:Q5"/>
    <mergeCell ref="R5:R7"/>
  </mergeCells>
  <phoneticPr fontId="6" type="noConversion"/>
  <printOptions horizontalCentered="1"/>
  <pageMargins left="0.78740157480314965" right="0.78740157480314965" top="0.98425196850393704" bottom="0.98425196850393704" header="0" footer="0.59055118110236227"/>
  <pageSetup paperSize="9" scale="69" firstPageNumber="136" pageOrder="overThenDown" orientation="landscape" r:id="rId1"/>
  <headerFooter scaleWithDoc="0"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H15"/>
  <sheetViews>
    <sheetView view="pageBreakPreview" zoomScaleNormal="100" zoomScaleSheetLayoutView="100" workbookViewId="0">
      <selection activeCell="V18" sqref="V18"/>
    </sheetView>
  </sheetViews>
  <sheetFormatPr defaultColWidth="11.42578125" defaultRowHeight="13.5"/>
  <cols>
    <col min="1" max="1" width="6.140625" style="1" customWidth="1"/>
    <col min="2" max="2" width="9.28515625" style="1" customWidth="1"/>
    <col min="3" max="3" width="9.7109375" style="1" customWidth="1"/>
    <col min="4" max="5" width="8.140625" style="1" customWidth="1"/>
    <col min="6" max="6" width="9.140625" style="1" customWidth="1"/>
    <col min="7" max="7" width="9.85546875" style="1" customWidth="1"/>
    <col min="8" max="9" width="8.140625" style="1" customWidth="1"/>
    <col min="10" max="10" width="9.28515625" style="1" customWidth="1"/>
    <col min="11" max="11" width="9.85546875" style="1" customWidth="1"/>
    <col min="12" max="13" width="8.140625" style="1" customWidth="1"/>
    <col min="14" max="14" width="9.28515625" style="1" customWidth="1"/>
    <col min="15" max="15" width="9" style="1" customWidth="1"/>
    <col min="16" max="17" width="8.140625" style="1" customWidth="1"/>
    <col min="18" max="18" width="9.28515625" style="1" customWidth="1"/>
    <col min="19" max="19" width="9" style="1" customWidth="1"/>
    <col min="20" max="21" width="8.140625" style="1" customWidth="1"/>
    <col min="22" max="22" width="8.7109375" style="1" customWidth="1"/>
    <col min="23" max="23" width="9" style="1" customWidth="1"/>
    <col min="24" max="25" width="8.140625" style="1" customWidth="1"/>
    <col min="26" max="26" width="9" style="1" customWidth="1"/>
    <col min="27" max="27" width="9.28515625" style="1" customWidth="1"/>
    <col min="28" max="29" width="8.140625" style="1" customWidth="1"/>
    <col min="30" max="31" width="9.42578125" style="1" customWidth="1"/>
    <col min="32" max="33" width="8.140625" style="1" customWidth="1"/>
    <col min="34" max="16384" width="11.42578125" style="1"/>
  </cols>
  <sheetData>
    <row r="1" spans="1:34" s="186" customFormat="1" ht="11.25">
      <c r="A1" s="215" t="s">
        <v>733</v>
      </c>
      <c r="B1" s="216"/>
      <c r="C1" s="216"/>
      <c r="D1" s="216"/>
      <c r="E1" s="216"/>
      <c r="F1" s="216"/>
      <c r="G1" s="188"/>
      <c r="H1" s="188"/>
      <c r="I1" s="188"/>
      <c r="J1" s="188"/>
      <c r="K1" s="188"/>
      <c r="L1" s="188"/>
      <c r="M1" s="188"/>
      <c r="N1" s="188"/>
      <c r="O1" s="188"/>
      <c r="P1" s="188"/>
      <c r="Q1" s="188"/>
      <c r="R1" s="188"/>
      <c r="S1" s="188"/>
      <c r="T1" s="188"/>
      <c r="U1" s="188"/>
      <c r="V1" s="188"/>
      <c r="W1" s="188"/>
      <c r="X1" s="188"/>
      <c r="Y1" s="188"/>
      <c r="Z1" s="188"/>
      <c r="AA1" s="188"/>
    </row>
    <row r="2" spans="1:34" s="16" customFormat="1" ht="30" customHeight="1">
      <c r="A2" s="383" t="s">
        <v>773</v>
      </c>
      <c r="B2" s="383"/>
      <c r="C2" s="383"/>
      <c r="D2" s="383"/>
      <c r="E2" s="383"/>
      <c r="F2" s="383"/>
      <c r="G2" s="383"/>
      <c r="H2" s="383"/>
      <c r="I2" s="383"/>
      <c r="J2" s="383"/>
      <c r="K2" s="383"/>
      <c r="L2" s="383"/>
      <c r="M2" s="383"/>
      <c r="N2" s="383"/>
      <c r="O2" s="383"/>
      <c r="P2" s="383"/>
      <c r="Q2" s="383"/>
      <c r="R2" s="383"/>
      <c r="S2" s="383"/>
      <c r="T2" s="383"/>
      <c r="U2" s="383"/>
      <c r="V2" s="383"/>
      <c r="W2" s="383"/>
      <c r="X2" s="383"/>
      <c r="Y2" s="383"/>
      <c r="Z2" s="383"/>
      <c r="AA2" s="383"/>
      <c r="AB2" s="383"/>
      <c r="AC2" s="383"/>
      <c r="AD2" s="383"/>
      <c r="AE2" s="383"/>
      <c r="AF2" s="383"/>
      <c r="AG2" s="383"/>
      <c r="AH2" s="45"/>
    </row>
    <row r="3" spans="1:34" s="53" customFormat="1" ht="15" customHeight="1">
      <c r="A3" s="13" t="s">
        <v>169</v>
      </c>
      <c r="B3" s="13"/>
      <c r="C3" s="13"/>
      <c r="D3" s="13"/>
      <c r="E3" s="13"/>
      <c r="F3" s="13"/>
      <c r="G3" s="13"/>
      <c r="H3" s="13"/>
      <c r="I3" s="13"/>
      <c r="J3" s="13"/>
      <c r="K3" s="13"/>
      <c r="L3" s="13"/>
      <c r="M3" s="13"/>
      <c r="O3" s="13"/>
      <c r="P3" s="13"/>
      <c r="Q3" s="13"/>
      <c r="R3" s="13"/>
      <c r="S3" s="13"/>
      <c r="T3" s="13"/>
      <c r="U3" s="13"/>
      <c r="V3" s="13"/>
      <c r="W3" s="13"/>
      <c r="X3" s="13"/>
      <c r="Y3" s="13"/>
      <c r="Z3" s="13"/>
      <c r="AA3" s="13"/>
      <c r="AB3" s="13"/>
      <c r="AC3" s="13"/>
      <c r="AD3" s="13"/>
      <c r="AE3" s="13"/>
      <c r="AF3" s="13"/>
      <c r="AG3" s="12" t="s">
        <v>91</v>
      </c>
      <c r="AH3" s="54"/>
    </row>
    <row r="4" spans="1:34" ht="39.950000000000003" customHeight="1">
      <c r="A4" s="395" t="s">
        <v>168</v>
      </c>
      <c r="B4" s="412" t="s">
        <v>167</v>
      </c>
      <c r="C4" s="412"/>
      <c r="D4" s="412"/>
      <c r="E4" s="413"/>
      <c r="F4" s="419" t="s">
        <v>166</v>
      </c>
      <c r="G4" s="412"/>
      <c r="H4" s="412"/>
      <c r="I4" s="413"/>
      <c r="J4" s="419" t="s">
        <v>165</v>
      </c>
      <c r="K4" s="412"/>
      <c r="L4" s="412"/>
      <c r="M4" s="412"/>
      <c r="N4" s="381" t="s">
        <v>164</v>
      </c>
      <c r="O4" s="381"/>
      <c r="P4" s="381"/>
      <c r="Q4" s="381"/>
      <c r="R4" s="381" t="s">
        <v>163</v>
      </c>
      <c r="S4" s="381"/>
      <c r="T4" s="381"/>
      <c r="U4" s="381"/>
      <c r="V4" s="419" t="s">
        <v>749</v>
      </c>
      <c r="W4" s="412"/>
      <c r="X4" s="412"/>
      <c r="Y4" s="413"/>
      <c r="Z4" s="419" t="s">
        <v>750</v>
      </c>
      <c r="AA4" s="412"/>
      <c r="AB4" s="412"/>
      <c r="AC4" s="413"/>
      <c r="AD4" s="381" t="s">
        <v>162</v>
      </c>
      <c r="AE4" s="382"/>
      <c r="AF4" s="382"/>
      <c r="AG4" s="382"/>
    </row>
    <row r="5" spans="1:34" ht="30.75" customHeight="1">
      <c r="A5" s="395"/>
      <c r="B5" s="413" t="s">
        <v>153</v>
      </c>
      <c r="C5" s="381" t="s">
        <v>159</v>
      </c>
      <c r="D5" s="382"/>
      <c r="E5" s="401" t="s">
        <v>151</v>
      </c>
      <c r="F5" s="381" t="s">
        <v>155</v>
      </c>
      <c r="G5" s="381" t="s">
        <v>157</v>
      </c>
      <c r="H5" s="382"/>
      <c r="I5" s="401" t="s">
        <v>151</v>
      </c>
      <c r="J5" s="381" t="s">
        <v>155</v>
      </c>
      <c r="K5" s="381" t="s">
        <v>161</v>
      </c>
      <c r="L5" s="382"/>
      <c r="M5" s="401" t="s">
        <v>156</v>
      </c>
      <c r="N5" s="381" t="s">
        <v>160</v>
      </c>
      <c r="O5" s="381" t="s">
        <v>159</v>
      </c>
      <c r="P5" s="382"/>
      <c r="Q5" s="401" t="s">
        <v>158</v>
      </c>
      <c r="R5" s="381" t="s">
        <v>155</v>
      </c>
      <c r="S5" s="381" t="s">
        <v>154</v>
      </c>
      <c r="T5" s="382"/>
      <c r="U5" s="401" t="s">
        <v>156</v>
      </c>
      <c r="V5" s="381" t="s">
        <v>155</v>
      </c>
      <c r="W5" s="381" t="s">
        <v>157</v>
      </c>
      <c r="X5" s="382"/>
      <c r="Y5" s="401" t="s">
        <v>156</v>
      </c>
      <c r="Z5" s="381" t="s">
        <v>155</v>
      </c>
      <c r="AA5" s="381" t="s">
        <v>154</v>
      </c>
      <c r="AB5" s="382"/>
      <c r="AC5" s="401" t="s">
        <v>151</v>
      </c>
      <c r="AD5" s="381" t="s">
        <v>153</v>
      </c>
      <c r="AE5" s="381" t="s">
        <v>152</v>
      </c>
      <c r="AF5" s="382"/>
      <c r="AG5" s="401" t="s">
        <v>151</v>
      </c>
    </row>
    <row r="6" spans="1:34" ht="31.5" customHeight="1" thickBot="1">
      <c r="A6" s="483"/>
      <c r="B6" s="480"/>
      <c r="C6" s="359" t="s">
        <v>142</v>
      </c>
      <c r="D6" s="359" t="s">
        <v>150</v>
      </c>
      <c r="E6" s="402"/>
      <c r="F6" s="481"/>
      <c r="G6" s="359" t="s">
        <v>147</v>
      </c>
      <c r="H6" s="359" t="s">
        <v>150</v>
      </c>
      <c r="I6" s="402"/>
      <c r="J6" s="481"/>
      <c r="K6" s="359" t="s">
        <v>149</v>
      </c>
      <c r="L6" s="359" t="s">
        <v>146</v>
      </c>
      <c r="M6" s="402"/>
      <c r="N6" s="481"/>
      <c r="O6" s="359" t="s">
        <v>148</v>
      </c>
      <c r="P6" s="359" t="s">
        <v>146</v>
      </c>
      <c r="Q6" s="402"/>
      <c r="R6" s="481"/>
      <c r="S6" s="359" t="s">
        <v>147</v>
      </c>
      <c r="T6" s="359" t="s">
        <v>146</v>
      </c>
      <c r="U6" s="402"/>
      <c r="V6" s="481"/>
      <c r="W6" s="359" t="s">
        <v>145</v>
      </c>
      <c r="X6" s="359" t="s">
        <v>144</v>
      </c>
      <c r="Y6" s="402"/>
      <c r="Z6" s="481"/>
      <c r="AA6" s="359" t="s">
        <v>143</v>
      </c>
      <c r="AB6" s="359" t="s">
        <v>141</v>
      </c>
      <c r="AC6" s="402"/>
      <c r="AD6" s="481"/>
      <c r="AE6" s="359" t="s">
        <v>142</v>
      </c>
      <c r="AF6" s="359" t="s">
        <v>141</v>
      </c>
      <c r="AG6" s="402"/>
    </row>
    <row r="7" spans="1:34" ht="26.25" hidden="1" customHeight="1" thickTop="1">
      <c r="A7" s="256">
        <v>2015</v>
      </c>
      <c r="B7" s="56">
        <f t="shared" ref="B7:E13" si="0">F7+J7+N7+R7+V7+Z7+AD7</f>
        <v>69</v>
      </c>
      <c r="C7" s="56">
        <f t="shared" si="0"/>
        <v>1735</v>
      </c>
      <c r="D7" s="56">
        <f t="shared" si="0"/>
        <v>1687</v>
      </c>
      <c r="E7" s="56">
        <f t="shared" si="0"/>
        <v>661</v>
      </c>
      <c r="F7" s="56">
        <v>35</v>
      </c>
      <c r="G7" s="99">
        <v>943</v>
      </c>
      <c r="H7" s="99">
        <v>943</v>
      </c>
      <c r="I7" s="99">
        <v>482</v>
      </c>
      <c r="J7" s="56">
        <v>13</v>
      </c>
      <c r="K7" s="99">
        <v>225</v>
      </c>
      <c r="L7" s="99">
        <v>177</v>
      </c>
      <c r="M7" s="99">
        <v>79</v>
      </c>
      <c r="N7" s="56">
        <v>0</v>
      </c>
      <c r="O7" s="99">
        <v>0</v>
      </c>
      <c r="P7" s="99">
        <v>0</v>
      </c>
      <c r="Q7" s="99">
        <v>0</v>
      </c>
      <c r="R7" s="56">
        <v>21</v>
      </c>
      <c r="S7" s="99">
        <v>567</v>
      </c>
      <c r="T7" s="99">
        <v>567</v>
      </c>
      <c r="U7" s="99">
        <v>100</v>
      </c>
      <c r="V7" s="56">
        <v>0</v>
      </c>
      <c r="W7" s="56">
        <v>0</v>
      </c>
      <c r="X7" s="56">
        <v>0</v>
      </c>
      <c r="Y7" s="56">
        <v>0</v>
      </c>
      <c r="Z7" s="56">
        <v>0</v>
      </c>
      <c r="AA7" s="56">
        <v>0</v>
      </c>
      <c r="AB7" s="56">
        <v>0</v>
      </c>
      <c r="AC7" s="56">
        <v>0</v>
      </c>
      <c r="AD7" s="56">
        <v>0</v>
      </c>
      <c r="AE7" s="56">
        <v>0</v>
      </c>
      <c r="AF7" s="56">
        <v>0</v>
      </c>
      <c r="AG7" s="57">
        <v>0</v>
      </c>
    </row>
    <row r="8" spans="1:34" ht="26.25" hidden="1" customHeight="1">
      <c r="A8" s="256">
        <v>2016</v>
      </c>
      <c r="B8" s="56">
        <f t="shared" si="0"/>
        <v>10</v>
      </c>
      <c r="C8" s="56">
        <f t="shared" si="0"/>
        <v>351</v>
      </c>
      <c r="D8" s="56">
        <f t="shared" si="0"/>
        <v>326</v>
      </c>
      <c r="E8" s="56">
        <f t="shared" si="0"/>
        <v>100</v>
      </c>
      <c r="F8" s="56">
        <v>3</v>
      </c>
      <c r="G8" s="99">
        <v>170</v>
      </c>
      <c r="H8" s="99">
        <v>170</v>
      </c>
      <c r="I8" s="99">
        <v>58</v>
      </c>
      <c r="J8" s="56">
        <v>4</v>
      </c>
      <c r="K8" s="99">
        <v>101</v>
      </c>
      <c r="L8" s="99">
        <v>76</v>
      </c>
      <c r="M8" s="99">
        <v>17</v>
      </c>
      <c r="N8" s="56">
        <v>0</v>
      </c>
      <c r="O8" s="99">
        <v>0</v>
      </c>
      <c r="P8" s="99">
        <v>0</v>
      </c>
      <c r="Q8" s="99">
        <v>0</v>
      </c>
      <c r="R8" s="56">
        <v>3</v>
      </c>
      <c r="S8" s="99">
        <v>80</v>
      </c>
      <c r="T8" s="99">
        <v>80</v>
      </c>
      <c r="U8" s="99">
        <v>25</v>
      </c>
      <c r="V8" s="56">
        <v>0</v>
      </c>
      <c r="W8" s="56">
        <v>0</v>
      </c>
      <c r="X8" s="56">
        <v>0</v>
      </c>
      <c r="Y8" s="56">
        <v>0</v>
      </c>
      <c r="Z8" s="56">
        <v>0</v>
      </c>
      <c r="AA8" s="56">
        <v>0</v>
      </c>
      <c r="AB8" s="56">
        <v>0</v>
      </c>
      <c r="AC8" s="56">
        <v>0</v>
      </c>
      <c r="AD8" s="56">
        <v>0</v>
      </c>
      <c r="AE8" s="56">
        <v>0</v>
      </c>
      <c r="AF8" s="56">
        <v>0</v>
      </c>
      <c r="AG8" s="57">
        <v>0</v>
      </c>
    </row>
    <row r="9" spans="1:34" ht="26.25" hidden="1" customHeight="1">
      <c r="A9" s="256">
        <v>2017</v>
      </c>
      <c r="B9" s="56">
        <f t="shared" si="0"/>
        <v>15</v>
      </c>
      <c r="C9" s="56">
        <f t="shared" si="0"/>
        <v>596</v>
      </c>
      <c r="D9" s="56">
        <f t="shared" si="0"/>
        <v>596</v>
      </c>
      <c r="E9" s="56">
        <f t="shared" si="0"/>
        <v>101</v>
      </c>
      <c r="F9" s="56">
        <v>6</v>
      </c>
      <c r="G9" s="99">
        <v>340</v>
      </c>
      <c r="H9" s="99">
        <v>340</v>
      </c>
      <c r="I9" s="99">
        <v>57</v>
      </c>
      <c r="J9" s="56">
        <v>4</v>
      </c>
      <c r="K9" s="99">
        <v>96</v>
      </c>
      <c r="L9" s="99">
        <v>96</v>
      </c>
      <c r="M9" s="99">
        <v>17</v>
      </c>
      <c r="N9" s="56">
        <v>0</v>
      </c>
      <c r="O9" s="99">
        <v>0</v>
      </c>
      <c r="P9" s="99">
        <v>0</v>
      </c>
      <c r="Q9" s="99">
        <v>0</v>
      </c>
      <c r="R9" s="56">
        <v>5</v>
      </c>
      <c r="S9" s="99">
        <v>160</v>
      </c>
      <c r="T9" s="99">
        <v>160</v>
      </c>
      <c r="U9" s="99">
        <v>27</v>
      </c>
      <c r="V9" s="56">
        <v>0</v>
      </c>
      <c r="W9" s="56">
        <v>0</v>
      </c>
      <c r="X9" s="56">
        <v>0</v>
      </c>
      <c r="Y9" s="56">
        <v>0</v>
      </c>
      <c r="Z9" s="56">
        <v>0</v>
      </c>
      <c r="AA9" s="56">
        <v>0</v>
      </c>
      <c r="AB9" s="56">
        <v>0</v>
      </c>
      <c r="AC9" s="56">
        <v>0</v>
      </c>
      <c r="AD9" s="56">
        <v>0</v>
      </c>
      <c r="AE9" s="56">
        <v>0</v>
      </c>
      <c r="AF9" s="56">
        <v>0</v>
      </c>
      <c r="AG9" s="57">
        <v>0</v>
      </c>
    </row>
    <row r="10" spans="1:34" ht="26.25" customHeight="1" thickTop="1">
      <c r="A10" s="256">
        <v>2018</v>
      </c>
      <c r="B10" s="56">
        <f>F10+J10+N10+R10+V10+AD10</f>
        <v>19</v>
      </c>
      <c r="C10" s="56">
        <f t="shared" ref="C10:E10" si="1">G10+K10+O10+S10+W10+AE10</f>
        <v>498</v>
      </c>
      <c r="D10" s="56">
        <f t="shared" si="1"/>
        <v>560</v>
      </c>
      <c r="E10" s="57">
        <f t="shared" si="1"/>
        <v>194</v>
      </c>
      <c r="F10" s="56">
        <v>8</v>
      </c>
      <c r="G10" s="99">
        <v>226</v>
      </c>
      <c r="H10" s="99">
        <v>226</v>
      </c>
      <c r="I10" s="578">
        <v>132</v>
      </c>
      <c r="J10" s="56">
        <v>6</v>
      </c>
      <c r="K10" s="99">
        <v>112</v>
      </c>
      <c r="L10" s="99">
        <v>87</v>
      </c>
      <c r="M10" s="578">
        <v>38</v>
      </c>
      <c r="N10" s="56">
        <v>0</v>
      </c>
      <c r="O10" s="99">
        <v>0</v>
      </c>
      <c r="P10" s="99">
        <v>0</v>
      </c>
      <c r="Q10" s="578">
        <v>0</v>
      </c>
      <c r="R10" s="56">
        <v>5</v>
      </c>
      <c r="S10" s="99">
        <v>160</v>
      </c>
      <c r="T10" s="99">
        <v>247</v>
      </c>
      <c r="U10" s="578">
        <v>24</v>
      </c>
      <c r="V10" s="56">
        <v>0</v>
      </c>
      <c r="W10" s="56">
        <v>0</v>
      </c>
      <c r="X10" s="56">
        <v>0</v>
      </c>
      <c r="Y10" s="355">
        <v>0</v>
      </c>
      <c r="Z10" s="56">
        <v>0</v>
      </c>
      <c r="AA10" s="56">
        <v>0</v>
      </c>
      <c r="AB10" s="56">
        <v>0</v>
      </c>
      <c r="AC10" s="355">
        <v>0</v>
      </c>
      <c r="AD10" s="56">
        <v>0</v>
      </c>
      <c r="AE10" s="56">
        <v>0</v>
      </c>
      <c r="AF10" s="56">
        <v>0</v>
      </c>
      <c r="AG10" s="57">
        <v>0</v>
      </c>
    </row>
    <row r="11" spans="1:34" ht="26.25" customHeight="1">
      <c r="A11" s="256">
        <v>2019</v>
      </c>
      <c r="B11" s="56">
        <f t="shared" si="0"/>
        <v>21</v>
      </c>
      <c r="C11" s="56">
        <f t="shared" si="0"/>
        <v>91</v>
      </c>
      <c r="D11" s="56">
        <f t="shared" si="0"/>
        <v>532</v>
      </c>
      <c r="E11" s="57">
        <f t="shared" si="0"/>
        <v>203</v>
      </c>
      <c r="F11" s="56">
        <v>9</v>
      </c>
      <c r="G11" s="99">
        <v>0</v>
      </c>
      <c r="H11" s="99">
        <v>190</v>
      </c>
      <c r="I11" s="578">
        <v>142</v>
      </c>
      <c r="J11" s="56">
        <v>5</v>
      </c>
      <c r="K11" s="99">
        <v>91</v>
      </c>
      <c r="L11" s="99">
        <v>78</v>
      </c>
      <c r="M11" s="578">
        <v>31</v>
      </c>
      <c r="N11" s="56">
        <v>0</v>
      </c>
      <c r="O11" s="99">
        <v>0</v>
      </c>
      <c r="P11" s="99">
        <v>0</v>
      </c>
      <c r="Q11" s="578">
        <v>0</v>
      </c>
      <c r="R11" s="56">
        <v>5</v>
      </c>
      <c r="S11" s="99">
        <v>0</v>
      </c>
      <c r="T11" s="99">
        <v>220</v>
      </c>
      <c r="U11" s="578">
        <v>25</v>
      </c>
      <c r="V11" s="56">
        <v>0</v>
      </c>
      <c r="W11" s="99">
        <v>0</v>
      </c>
      <c r="X11" s="99">
        <v>0</v>
      </c>
      <c r="Y11" s="578">
        <v>0</v>
      </c>
      <c r="Z11" s="56">
        <v>0</v>
      </c>
      <c r="AA11" s="99">
        <v>0</v>
      </c>
      <c r="AB11" s="99">
        <v>0</v>
      </c>
      <c r="AC11" s="578">
        <v>0</v>
      </c>
      <c r="AD11" s="56">
        <v>2</v>
      </c>
      <c r="AE11" s="99">
        <v>0</v>
      </c>
      <c r="AF11" s="99">
        <v>44</v>
      </c>
      <c r="AG11" s="100">
        <v>5</v>
      </c>
    </row>
    <row r="12" spans="1:34" ht="26.25" customHeight="1">
      <c r="A12" s="256">
        <v>2020</v>
      </c>
      <c r="B12" s="56">
        <f t="shared" si="0"/>
        <v>41</v>
      </c>
      <c r="C12" s="56">
        <f t="shared" si="0"/>
        <v>129</v>
      </c>
      <c r="D12" s="56">
        <f t="shared" si="0"/>
        <v>616</v>
      </c>
      <c r="E12" s="57">
        <f t="shared" si="0"/>
        <v>300</v>
      </c>
      <c r="F12" s="56">
        <v>21</v>
      </c>
      <c r="G12" s="99">
        <v>0</v>
      </c>
      <c r="H12" s="99">
        <v>231</v>
      </c>
      <c r="I12" s="578">
        <v>208</v>
      </c>
      <c r="J12" s="56">
        <v>7</v>
      </c>
      <c r="K12" s="99">
        <v>129</v>
      </c>
      <c r="L12" s="99">
        <v>102</v>
      </c>
      <c r="M12" s="578">
        <v>47</v>
      </c>
      <c r="N12" s="56">
        <v>0</v>
      </c>
      <c r="O12" s="99">
        <v>0</v>
      </c>
      <c r="P12" s="99">
        <v>0</v>
      </c>
      <c r="Q12" s="578">
        <v>0</v>
      </c>
      <c r="R12" s="56">
        <v>12</v>
      </c>
      <c r="S12" s="99">
        <v>0</v>
      </c>
      <c r="T12" s="99">
        <v>261</v>
      </c>
      <c r="U12" s="578">
        <v>44</v>
      </c>
      <c r="V12" s="56">
        <v>0</v>
      </c>
      <c r="W12" s="99">
        <v>0</v>
      </c>
      <c r="X12" s="99">
        <v>0</v>
      </c>
      <c r="Y12" s="578">
        <v>0</v>
      </c>
      <c r="Z12" s="56">
        <v>1</v>
      </c>
      <c r="AA12" s="99">
        <v>0</v>
      </c>
      <c r="AB12" s="99">
        <v>22</v>
      </c>
      <c r="AC12" s="578">
        <v>1</v>
      </c>
      <c r="AD12" s="56">
        <v>0</v>
      </c>
      <c r="AE12" s="99">
        <v>0</v>
      </c>
      <c r="AF12" s="99">
        <v>0</v>
      </c>
      <c r="AG12" s="100">
        <v>0</v>
      </c>
    </row>
    <row r="13" spans="1:34" ht="26.25" customHeight="1">
      <c r="A13" s="256">
        <v>2021</v>
      </c>
      <c r="B13" s="56">
        <f t="shared" si="0"/>
        <v>61</v>
      </c>
      <c r="C13" s="56">
        <f t="shared" si="0"/>
        <v>342</v>
      </c>
      <c r="D13" s="56">
        <f t="shared" si="0"/>
        <v>1165</v>
      </c>
      <c r="E13" s="57">
        <f t="shared" si="0"/>
        <v>468</v>
      </c>
      <c r="F13" s="56">
        <v>28</v>
      </c>
      <c r="G13" s="99">
        <v>0</v>
      </c>
      <c r="H13" s="99">
        <v>485</v>
      </c>
      <c r="I13" s="578">
        <v>344</v>
      </c>
      <c r="J13" s="56">
        <v>13</v>
      </c>
      <c r="K13" s="99">
        <v>342</v>
      </c>
      <c r="L13" s="99">
        <v>179</v>
      </c>
      <c r="M13" s="578">
        <v>88</v>
      </c>
      <c r="N13" s="56">
        <v>0</v>
      </c>
      <c r="O13" s="99">
        <v>0</v>
      </c>
      <c r="P13" s="99">
        <v>0</v>
      </c>
      <c r="Q13" s="578">
        <v>0</v>
      </c>
      <c r="R13" s="56">
        <v>16</v>
      </c>
      <c r="S13" s="99">
        <v>0</v>
      </c>
      <c r="T13" s="99">
        <v>225</v>
      </c>
      <c r="U13" s="578">
        <v>29</v>
      </c>
      <c r="V13" s="56">
        <v>0</v>
      </c>
      <c r="W13" s="99">
        <v>0</v>
      </c>
      <c r="X13" s="99">
        <v>0</v>
      </c>
      <c r="Y13" s="578">
        <v>0</v>
      </c>
      <c r="Z13" s="56">
        <v>2</v>
      </c>
      <c r="AA13" s="99">
        <v>0</v>
      </c>
      <c r="AB13" s="99">
        <v>250</v>
      </c>
      <c r="AC13" s="578">
        <v>2</v>
      </c>
      <c r="AD13" s="56">
        <v>2</v>
      </c>
      <c r="AE13" s="99">
        <v>0</v>
      </c>
      <c r="AF13" s="99">
        <v>26</v>
      </c>
      <c r="AG13" s="100">
        <v>5</v>
      </c>
    </row>
    <row r="14" spans="1:34" s="55" customFormat="1" ht="26.25" customHeight="1">
      <c r="A14" s="252">
        <v>2022</v>
      </c>
      <c r="B14" s="58">
        <v>67</v>
      </c>
      <c r="C14" s="58">
        <v>345</v>
      </c>
      <c r="D14" s="58">
        <v>1789</v>
      </c>
      <c r="E14" s="60">
        <v>761</v>
      </c>
      <c r="F14" s="101">
        <v>31</v>
      </c>
      <c r="G14" s="101">
        <v>0</v>
      </c>
      <c r="H14" s="101">
        <v>706</v>
      </c>
      <c r="I14" s="358">
        <v>574</v>
      </c>
      <c r="J14" s="101">
        <v>15</v>
      </c>
      <c r="K14" s="101">
        <v>345</v>
      </c>
      <c r="L14" s="101">
        <v>226</v>
      </c>
      <c r="M14" s="358">
        <v>108</v>
      </c>
      <c r="N14" s="101">
        <v>0</v>
      </c>
      <c r="O14" s="101">
        <v>0</v>
      </c>
      <c r="P14" s="101">
        <v>0</v>
      </c>
      <c r="Q14" s="358">
        <v>0</v>
      </c>
      <c r="R14" s="101">
        <v>16</v>
      </c>
      <c r="S14" s="101">
        <v>0</v>
      </c>
      <c r="T14" s="101">
        <v>345</v>
      </c>
      <c r="U14" s="358">
        <v>70</v>
      </c>
      <c r="V14" s="101">
        <v>0</v>
      </c>
      <c r="W14" s="101">
        <v>0</v>
      </c>
      <c r="X14" s="101">
        <v>0</v>
      </c>
      <c r="Y14" s="358">
        <v>0</v>
      </c>
      <c r="Z14" s="101">
        <v>3</v>
      </c>
      <c r="AA14" s="101">
        <v>0</v>
      </c>
      <c r="AB14" s="101">
        <v>490</v>
      </c>
      <c r="AC14" s="358">
        <v>4</v>
      </c>
      <c r="AD14" s="101">
        <v>2</v>
      </c>
      <c r="AE14" s="101">
        <v>0</v>
      </c>
      <c r="AF14" s="101">
        <v>22</v>
      </c>
      <c r="AG14" s="102">
        <v>5</v>
      </c>
    </row>
    <row r="15" spans="1:34" s="53" customFormat="1" ht="15" customHeight="1">
      <c r="A15" s="4" t="s">
        <v>748</v>
      </c>
      <c r="B15" s="4"/>
      <c r="C15" s="4"/>
      <c r="D15" s="4"/>
      <c r="E15" s="4"/>
      <c r="F15" s="4"/>
      <c r="G15" s="4"/>
      <c r="H15" s="4"/>
      <c r="I15" s="4"/>
      <c r="J15" s="4"/>
      <c r="K15" s="4"/>
      <c r="L15" s="4"/>
      <c r="M15" s="4"/>
      <c r="O15" s="4"/>
      <c r="P15" s="4"/>
      <c r="Q15" s="4"/>
      <c r="R15" s="4"/>
      <c r="S15" s="4"/>
      <c r="T15" s="4"/>
      <c r="U15" s="4"/>
      <c r="V15" s="4"/>
      <c r="W15" s="4"/>
      <c r="X15" s="4"/>
      <c r="Y15" s="4"/>
      <c r="Z15" s="4"/>
      <c r="AA15" s="4"/>
      <c r="AB15" s="4"/>
      <c r="AC15" s="4"/>
      <c r="AD15" s="4"/>
      <c r="AE15" s="4"/>
      <c r="AF15" s="4"/>
      <c r="AG15" s="3" t="s">
        <v>140</v>
      </c>
    </row>
  </sheetData>
  <mergeCells count="34">
    <mergeCell ref="A2:AG2"/>
    <mergeCell ref="B4:E4"/>
    <mergeCell ref="E5:E6"/>
    <mergeCell ref="V4:Y4"/>
    <mergeCell ref="Z4:AC4"/>
    <mergeCell ref="A4:A6"/>
    <mergeCell ref="F4:I4"/>
    <mergeCell ref="R5:R6"/>
    <mergeCell ref="U5:U6"/>
    <mergeCell ref="AD5:AD6"/>
    <mergeCell ref="J4:M4"/>
    <mergeCell ref="N4:Q4"/>
    <mergeCell ref="S5:T5"/>
    <mergeCell ref="W5:X5"/>
    <mergeCell ref="AA5:AB5"/>
    <mergeCell ref="F5:F6"/>
    <mergeCell ref="G5:H5"/>
    <mergeCell ref="I5:I6"/>
    <mergeCell ref="B5:B6"/>
    <mergeCell ref="C5:D5"/>
    <mergeCell ref="AG5:AG6"/>
    <mergeCell ref="N5:N6"/>
    <mergeCell ref="R4:U4"/>
    <mergeCell ref="AD4:AG4"/>
    <mergeCell ref="J5:J6"/>
    <mergeCell ref="K5:L5"/>
    <mergeCell ref="M5:M6"/>
    <mergeCell ref="O5:P5"/>
    <mergeCell ref="Q5:Q6"/>
    <mergeCell ref="AE5:AF5"/>
    <mergeCell ref="V5:V6"/>
    <mergeCell ref="Z5:Z6"/>
    <mergeCell ref="AC5:AC6"/>
    <mergeCell ref="Y5:Y6"/>
  </mergeCells>
  <phoneticPr fontId="6" type="noConversion"/>
  <printOptions horizontalCentered="1"/>
  <pageMargins left="0.78740157480314965" right="0.78740157480314965" top="0.98425196850393704" bottom="0.98425196850393704" header="0" footer="0.59055118110236227"/>
  <pageSetup paperSize="9" scale="54" firstPageNumber="136" pageOrder="overThenDown" orientation="landscape" r:id="rId1"/>
  <headerFooter scaleWithDoc="0"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20C4E-2E4A-49AB-A269-AF95818B8844}">
  <dimension ref="A1:AA35"/>
  <sheetViews>
    <sheetView view="pageBreakPreview" zoomScaleNormal="100" zoomScaleSheetLayoutView="100" workbookViewId="0">
      <selection activeCell="D42" sqref="D42"/>
    </sheetView>
  </sheetViews>
  <sheetFormatPr defaultColWidth="11.42578125" defaultRowHeight="13.5"/>
  <cols>
    <col min="1" max="1" width="10" style="1" customWidth="1"/>
    <col min="2" max="10" width="12.5703125" style="1" customWidth="1"/>
    <col min="11" max="13" width="11.140625" style="1" customWidth="1"/>
    <col min="14" max="16384" width="11.42578125" style="1"/>
  </cols>
  <sheetData>
    <row r="1" spans="1:27" s="186" customFormat="1" ht="11.25">
      <c r="A1" s="215" t="s">
        <v>733</v>
      </c>
      <c r="B1" s="216"/>
      <c r="C1" s="216"/>
      <c r="D1" s="216"/>
      <c r="E1" s="216"/>
      <c r="F1" s="216"/>
      <c r="G1" s="188"/>
      <c r="H1" s="188"/>
      <c r="I1" s="188"/>
      <c r="J1" s="188"/>
      <c r="K1" s="188"/>
      <c r="L1" s="188"/>
      <c r="M1" s="188"/>
      <c r="N1" s="188"/>
      <c r="O1" s="188"/>
      <c r="P1" s="188"/>
      <c r="Q1" s="188"/>
      <c r="R1" s="188"/>
      <c r="S1" s="188"/>
      <c r="T1" s="188"/>
      <c r="U1" s="188"/>
      <c r="V1" s="188"/>
      <c r="W1" s="188"/>
      <c r="X1" s="188"/>
      <c r="Y1" s="188"/>
      <c r="Z1" s="188"/>
      <c r="AA1" s="188"/>
    </row>
    <row r="2" spans="1:27" s="16" customFormat="1" ht="30" customHeight="1">
      <c r="A2" s="383" t="s">
        <v>784</v>
      </c>
      <c r="B2" s="383"/>
      <c r="C2" s="383"/>
      <c r="D2" s="383"/>
      <c r="E2" s="383"/>
      <c r="F2" s="383"/>
      <c r="G2" s="383"/>
      <c r="H2" s="383"/>
      <c r="I2" s="383"/>
      <c r="J2" s="383"/>
      <c r="K2" s="383"/>
      <c r="L2" s="383"/>
      <c r="M2" s="383"/>
      <c r="N2" s="45"/>
    </row>
    <row r="3" spans="1:27" s="53" customFormat="1" ht="15" customHeight="1">
      <c r="A3" s="405" t="s">
        <v>783</v>
      </c>
      <c r="B3" s="405"/>
      <c r="C3" s="405"/>
      <c r="D3" s="405"/>
      <c r="E3" s="405"/>
      <c r="F3" s="405"/>
      <c r="G3" s="405"/>
      <c r="H3" s="405"/>
      <c r="I3" s="405"/>
      <c r="J3" s="13"/>
      <c r="K3" s="13"/>
      <c r="L3" s="13"/>
      <c r="M3" s="12" t="s">
        <v>782</v>
      </c>
    </row>
    <row r="4" spans="1:27" s="53" customFormat="1" ht="47.25" customHeight="1">
      <c r="A4" s="390" t="s">
        <v>299</v>
      </c>
      <c r="B4" s="413" t="s">
        <v>781</v>
      </c>
      <c r="C4" s="381"/>
      <c r="D4" s="381"/>
      <c r="E4" s="381"/>
      <c r="F4" s="381" t="s">
        <v>780</v>
      </c>
      <c r="G4" s="381"/>
      <c r="H4" s="381"/>
      <c r="I4" s="381"/>
      <c r="J4" s="381" t="s">
        <v>779</v>
      </c>
      <c r="K4" s="381"/>
      <c r="L4" s="381"/>
      <c r="M4" s="381"/>
    </row>
    <row r="5" spans="1:27" ht="33.75" customHeight="1">
      <c r="A5" s="391"/>
      <c r="B5" s="413" t="s">
        <v>778</v>
      </c>
      <c r="C5" s="381" t="s">
        <v>777</v>
      </c>
      <c r="D5" s="381"/>
      <c r="E5" s="381"/>
      <c r="F5" s="381" t="s">
        <v>778</v>
      </c>
      <c r="G5" s="381" t="s">
        <v>777</v>
      </c>
      <c r="H5" s="381"/>
      <c r="I5" s="381"/>
      <c r="J5" s="381" t="s">
        <v>778</v>
      </c>
      <c r="K5" s="381" t="s">
        <v>777</v>
      </c>
      <c r="L5" s="381"/>
      <c r="M5" s="381"/>
    </row>
    <row r="6" spans="1:27" ht="30.75" customHeight="1" thickBot="1">
      <c r="A6" s="392"/>
      <c r="B6" s="485"/>
      <c r="C6" s="359" t="s">
        <v>776</v>
      </c>
      <c r="D6" s="359" t="s">
        <v>5</v>
      </c>
      <c r="E6" s="359" t="s">
        <v>83</v>
      </c>
      <c r="F6" s="400"/>
      <c r="G6" s="359" t="s">
        <v>775</v>
      </c>
      <c r="H6" s="359" t="s">
        <v>5</v>
      </c>
      <c r="I6" s="359" t="s">
        <v>83</v>
      </c>
      <c r="J6" s="400"/>
      <c r="K6" s="359" t="s">
        <v>775</v>
      </c>
      <c r="L6" s="359" t="s">
        <v>5</v>
      </c>
      <c r="M6" s="359" t="s">
        <v>83</v>
      </c>
    </row>
    <row r="7" spans="1:27" ht="30.75" customHeight="1" thickTop="1">
      <c r="A7" s="361">
        <v>2016</v>
      </c>
      <c r="B7" s="334">
        <f>F7+J7</f>
        <v>2743</v>
      </c>
      <c r="C7" s="335">
        <f>G7+K7</f>
        <v>4385</v>
      </c>
      <c r="D7" s="110" t="s">
        <v>534</v>
      </c>
      <c r="E7" s="333" t="s">
        <v>534</v>
      </c>
      <c r="F7" s="335">
        <v>2720</v>
      </c>
      <c r="G7" s="335">
        <v>3982</v>
      </c>
      <c r="H7" s="335">
        <v>1841</v>
      </c>
      <c r="I7" s="336">
        <v>2141</v>
      </c>
      <c r="J7" s="335">
        <v>23</v>
      </c>
      <c r="K7" s="335">
        <v>403</v>
      </c>
      <c r="L7" s="110" t="s">
        <v>534</v>
      </c>
      <c r="M7" s="111" t="s">
        <v>534</v>
      </c>
    </row>
    <row r="8" spans="1:27" ht="30.75" customHeight="1">
      <c r="A8" s="361">
        <v>2017</v>
      </c>
      <c r="B8" s="334">
        <f t="shared" ref="B8:B12" si="0">F8+J8</f>
        <v>2828</v>
      </c>
      <c r="C8" s="335">
        <f t="shared" ref="C8:C12" si="1">G8+K8</f>
        <v>4404</v>
      </c>
      <c r="D8" s="110" t="s">
        <v>534</v>
      </c>
      <c r="E8" s="111" t="s">
        <v>534</v>
      </c>
      <c r="F8" s="335">
        <v>2828</v>
      </c>
      <c r="G8" s="335">
        <v>4005</v>
      </c>
      <c r="H8" s="335">
        <v>1981</v>
      </c>
      <c r="I8" s="338">
        <v>2197</v>
      </c>
      <c r="J8" s="335">
        <v>0</v>
      </c>
      <c r="K8" s="335">
        <v>399</v>
      </c>
      <c r="L8" s="110" t="s">
        <v>534</v>
      </c>
      <c r="M8" s="111" t="s">
        <v>534</v>
      </c>
    </row>
    <row r="9" spans="1:27" ht="24.75" customHeight="1">
      <c r="A9" s="361">
        <v>2018</v>
      </c>
      <c r="B9" s="334">
        <f t="shared" si="0"/>
        <v>3274</v>
      </c>
      <c r="C9" s="335">
        <f t="shared" si="1"/>
        <v>4889</v>
      </c>
      <c r="D9" s="110" t="s">
        <v>534</v>
      </c>
      <c r="E9" s="111" t="s">
        <v>534</v>
      </c>
      <c r="F9" s="335">
        <v>3274</v>
      </c>
      <c r="G9" s="335">
        <v>4508</v>
      </c>
      <c r="H9" s="335">
        <v>2097</v>
      </c>
      <c r="I9" s="338">
        <v>2411</v>
      </c>
      <c r="J9" s="335">
        <v>0</v>
      </c>
      <c r="K9" s="335">
        <v>381</v>
      </c>
      <c r="L9" s="110" t="s">
        <v>534</v>
      </c>
      <c r="M9" s="111" t="s">
        <v>534</v>
      </c>
    </row>
    <row r="10" spans="1:27" ht="24.75" customHeight="1">
      <c r="A10" s="361">
        <v>2019</v>
      </c>
      <c r="B10" s="334">
        <f t="shared" si="0"/>
        <v>3538</v>
      </c>
      <c r="C10" s="335">
        <f t="shared" si="1"/>
        <v>5188</v>
      </c>
      <c r="D10" s="110" t="s">
        <v>534</v>
      </c>
      <c r="E10" s="111" t="s">
        <v>534</v>
      </c>
      <c r="F10" s="335">
        <v>3538</v>
      </c>
      <c r="G10" s="335">
        <v>4804</v>
      </c>
      <c r="H10" s="335">
        <v>2160</v>
      </c>
      <c r="I10" s="338">
        <v>2561</v>
      </c>
      <c r="J10" s="335">
        <v>0</v>
      </c>
      <c r="K10" s="335">
        <v>384</v>
      </c>
      <c r="L10" s="110" t="s">
        <v>534</v>
      </c>
      <c r="M10" s="111" t="s">
        <v>534</v>
      </c>
    </row>
    <row r="11" spans="1:27" ht="24.75" customHeight="1">
      <c r="A11" s="361">
        <v>2020</v>
      </c>
      <c r="B11" s="334">
        <f t="shared" si="0"/>
        <v>3749</v>
      </c>
      <c r="C11" s="335">
        <f t="shared" si="1"/>
        <v>5556</v>
      </c>
      <c r="D11" s="110" t="s">
        <v>534</v>
      </c>
      <c r="E11" s="111" t="s">
        <v>534</v>
      </c>
      <c r="F11" s="335">
        <v>3724</v>
      </c>
      <c r="G11" s="335">
        <v>5172</v>
      </c>
      <c r="H11" s="335">
        <v>2354</v>
      </c>
      <c r="I11" s="338">
        <v>2818</v>
      </c>
      <c r="J11" s="335">
        <v>25</v>
      </c>
      <c r="K11" s="335">
        <v>384</v>
      </c>
      <c r="L11" s="110" t="s">
        <v>534</v>
      </c>
      <c r="M11" s="111" t="s">
        <v>534</v>
      </c>
    </row>
    <row r="12" spans="1:27" ht="24.75" customHeight="1">
      <c r="A12" s="361">
        <v>2021</v>
      </c>
      <c r="B12" s="334">
        <f t="shared" si="0"/>
        <v>4302</v>
      </c>
      <c r="C12" s="335">
        <f t="shared" si="1"/>
        <v>6304</v>
      </c>
      <c r="D12" s="110" t="s">
        <v>534</v>
      </c>
      <c r="E12" s="111" t="s">
        <v>534</v>
      </c>
      <c r="F12" s="335">
        <v>4279</v>
      </c>
      <c r="G12" s="335">
        <v>5903</v>
      </c>
      <c r="H12" s="335">
        <v>2585</v>
      </c>
      <c r="I12" s="338">
        <v>3318</v>
      </c>
      <c r="J12" s="335">
        <v>23</v>
      </c>
      <c r="K12" s="335">
        <v>401</v>
      </c>
      <c r="L12" s="110" t="s">
        <v>534</v>
      </c>
      <c r="M12" s="111" t="s">
        <v>534</v>
      </c>
    </row>
    <row r="13" spans="1:27" ht="24.75" customHeight="1">
      <c r="A13" s="332">
        <v>2022</v>
      </c>
      <c r="B13" s="339">
        <f t="shared" ref="B13:M13" si="2">SUM(B14:B34)</f>
        <v>4907</v>
      </c>
      <c r="C13" s="339">
        <f t="shared" si="2"/>
        <v>6652</v>
      </c>
      <c r="D13" s="339">
        <f t="shared" si="2"/>
        <v>2921</v>
      </c>
      <c r="E13" s="340">
        <f t="shared" si="2"/>
        <v>3731</v>
      </c>
      <c r="F13" s="339">
        <f t="shared" si="2"/>
        <v>4571</v>
      </c>
      <c r="G13" s="339">
        <f t="shared" si="2"/>
        <v>6316</v>
      </c>
      <c r="H13" s="339">
        <f t="shared" si="2"/>
        <v>2746</v>
      </c>
      <c r="I13" s="341">
        <f t="shared" si="2"/>
        <v>3570</v>
      </c>
      <c r="J13" s="339">
        <f t="shared" si="2"/>
        <v>336</v>
      </c>
      <c r="K13" s="339">
        <f t="shared" si="2"/>
        <v>336</v>
      </c>
      <c r="L13" s="339">
        <f t="shared" si="2"/>
        <v>175</v>
      </c>
      <c r="M13" s="340">
        <f t="shared" si="2"/>
        <v>161</v>
      </c>
    </row>
    <row r="14" spans="1:27" ht="24.75" customHeight="1">
      <c r="A14" s="361" t="s">
        <v>774</v>
      </c>
      <c r="B14" s="335">
        <v>336</v>
      </c>
      <c r="C14" s="335">
        <v>336</v>
      </c>
      <c r="D14" s="335">
        <v>175</v>
      </c>
      <c r="E14" s="337">
        <v>161</v>
      </c>
      <c r="F14" s="335">
        <v>0</v>
      </c>
      <c r="G14" s="335">
        <v>0</v>
      </c>
      <c r="H14" s="335">
        <v>0</v>
      </c>
      <c r="I14" s="338">
        <v>0</v>
      </c>
      <c r="J14" s="335">
        <v>336</v>
      </c>
      <c r="K14" s="335">
        <v>336</v>
      </c>
      <c r="L14" s="335">
        <v>175</v>
      </c>
      <c r="M14" s="337">
        <v>161</v>
      </c>
    </row>
    <row r="15" spans="1:27" ht="24.75" customHeight="1">
      <c r="A15" s="361" t="s">
        <v>27</v>
      </c>
      <c r="B15" s="335">
        <v>414</v>
      </c>
      <c r="C15" s="335">
        <v>592</v>
      </c>
      <c r="D15" s="335">
        <v>276</v>
      </c>
      <c r="E15" s="337">
        <v>316</v>
      </c>
      <c r="F15" s="335">
        <v>414</v>
      </c>
      <c r="G15" s="335">
        <v>592</v>
      </c>
      <c r="H15" s="335">
        <v>276</v>
      </c>
      <c r="I15" s="338">
        <v>316</v>
      </c>
      <c r="J15" s="335">
        <v>0</v>
      </c>
      <c r="K15" s="335">
        <v>0</v>
      </c>
      <c r="L15" s="335">
        <v>0</v>
      </c>
      <c r="M15" s="337">
        <v>0</v>
      </c>
    </row>
    <row r="16" spans="1:27" ht="24.75" customHeight="1">
      <c r="A16" s="361" t="s">
        <v>26</v>
      </c>
      <c r="B16" s="335">
        <v>151</v>
      </c>
      <c r="C16" s="335">
        <v>180</v>
      </c>
      <c r="D16" s="335">
        <v>71</v>
      </c>
      <c r="E16" s="337">
        <v>109</v>
      </c>
      <c r="F16" s="335">
        <v>151</v>
      </c>
      <c r="G16" s="335">
        <v>180</v>
      </c>
      <c r="H16" s="335">
        <v>71</v>
      </c>
      <c r="I16" s="338">
        <v>109</v>
      </c>
      <c r="J16" s="335">
        <v>0</v>
      </c>
      <c r="K16" s="335">
        <v>0</v>
      </c>
      <c r="L16" s="335">
        <v>0</v>
      </c>
      <c r="M16" s="337">
        <v>0</v>
      </c>
    </row>
    <row r="17" spans="1:13" ht="24.75" customHeight="1">
      <c r="A17" s="361" t="s">
        <v>25</v>
      </c>
      <c r="B17" s="335">
        <v>118</v>
      </c>
      <c r="C17" s="335">
        <v>142</v>
      </c>
      <c r="D17" s="335">
        <v>62</v>
      </c>
      <c r="E17" s="337">
        <v>80</v>
      </c>
      <c r="F17" s="335">
        <v>118</v>
      </c>
      <c r="G17" s="335">
        <v>142</v>
      </c>
      <c r="H17" s="335">
        <v>62</v>
      </c>
      <c r="I17" s="338">
        <v>80</v>
      </c>
      <c r="J17" s="335">
        <v>0</v>
      </c>
      <c r="K17" s="335">
        <v>0</v>
      </c>
      <c r="L17" s="335">
        <v>0</v>
      </c>
      <c r="M17" s="337">
        <v>0</v>
      </c>
    </row>
    <row r="18" spans="1:13" ht="24.75" customHeight="1">
      <c r="A18" s="361" t="s">
        <v>24</v>
      </c>
      <c r="B18" s="335">
        <v>97</v>
      </c>
      <c r="C18" s="335">
        <v>115</v>
      </c>
      <c r="D18" s="335">
        <v>36</v>
      </c>
      <c r="E18" s="337">
        <v>79</v>
      </c>
      <c r="F18" s="335">
        <v>97</v>
      </c>
      <c r="G18" s="335">
        <v>115</v>
      </c>
      <c r="H18" s="335">
        <v>36</v>
      </c>
      <c r="I18" s="338">
        <v>79</v>
      </c>
      <c r="J18" s="335">
        <v>0</v>
      </c>
      <c r="K18" s="335">
        <v>0</v>
      </c>
      <c r="L18" s="335">
        <v>0</v>
      </c>
      <c r="M18" s="337">
        <v>0</v>
      </c>
    </row>
    <row r="19" spans="1:13" ht="24.75" customHeight="1">
      <c r="A19" s="361" t="s">
        <v>23</v>
      </c>
      <c r="B19" s="335">
        <v>115</v>
      </c>
      <c r="C19" s="335">
        <v>139</v>
      </c>
      <c r="D19" s="335">
        <v>54</v>
      </c>
      <c r="E19" s="337">
        <v>85</v>
      </c>
      <c r="F19" s="335">
        <v>115</v>
      </c>
      <c r="G19" s="335">
        <v>139</v>
      </c>
      <c r="H19" s="335">
        <v>54</v>
      </c>
      <c r="I19" s="338">
        <v>85</v>
      </c>
      <c r="J19" s="335">
        <v>0</v>
      </c>
      <c r="K19" s="335">
        <v>0</v>
      </c>
      <c r="L19" s="335">
        <v>0</v>
      </c>
      <c r="M19" s="337">
        <v>0</v>
      </c>
    </row>
    <row r="20" spans="1:13" ht="24.75" customHeight="1">
      <c r="A20" s="361" t="s">
        <v>22</v>
      </c>
      <c r="B20" s="335">
        <v>145</v>
      </c>
      <c r="C20" s="335">
        <v>191</v>
      </c>
      <c r="D20" s="335">
        <v>84</v>
      </c>
      <c r="E20" s="337">
        <v>107</v>
      </c>
      <c r="F20" s="335">
        <v>145</v>
      </c>
      <c r="G20" s="335">
        <v>191</v>
      </c>
      <c r="H20" s="335">
        <v>84</v>
      </c>
      <c r="I20" s="338">
        <v>107</v>
      </c>
      <c r="J20" s="335">
        <v>0</v>
      </c>
      <c r="K20" s="335">
        <v>0</v>
      </c>
      <c r="L20" s="335">
        <v>0</v>
      </c>
      <c r="M20" s="337">
        <v>0</v>
      </c>
    </row>
    <row r="21" spans="1:13" ht="24.75" customHeight="1">
      <c r="A21" s="361" t="s">
        <v>21</v>
      </c>
      <c r="B21" s="335">
        <v>177</v>
      </c>
      <c r="C21" s="335">
        <v>218</v>
      </c>
      <c r="D21" s="335">
        <v>89</v>
      </c>
      <c r="E21" s="337">
        <v>129</v>
      </c>
      <c r="F21" s="335">
        <v>177</v>
      </c>
      <c r="G21" s="335">
        <v>218</v>
      </c>
      <c r="H21" s="335">
        <v>89</v>
      </c>
      <c r="I21" s="338">
        <v>129</v>
      </c>
      <c r="J21" s="335">
        <v>0</v>
      </c>
      <c r="K21" s="335">
        <v>0</v>
      </c>
      <c r="L21" s="335">
        <v>0</v>
      </c>
      <c r="M21" s="337">
        <v>0</v>
      </c>
    </row>
    <row r="22" spans="1:13" ht="24.75" customHeight="1">
      <c r="A22" s="361" t="s">
        <v>20</v>
      </c>
      <c r="B22" s="335">
        <v>112</v>
      </c>
      <c r="C22" s="335">
        <v>130</v>
      </c>
      <c r="D22" s="335">
        <v>46</v>
      </c>
      <c r="E22" s="337">
        <v>84</v>
      </c>
      <c r="F22" s="335">
        <v>112</v>
      </c>
      <c r="G22" s="335">
        <v>130</v>
      </c>
      <c r="H22" s="335">
        <v>46</v>
      </c>
      <c r="I22" s="338">
        <v>84</v>
      </c>
      <c r="J22" s="335">
        <v>0</v>
      </c>
      <c r="K22" s="335">
        <v>0</v>
      </c>
      <c r="L22" s="335">
        <v>0</v>
      </c>
      <c r="M22" s="337">
        <v>0</v>
      </c>
    </row>
    <row r="23" spans="1:13" ht="24.75" customHeight="1">
      <c r="A23" s="361" t="s">
        <v>19</v>
      </c>
      <c r="B23" s="335">
        <v>218</v>
      </c>
      <c r="C23" s="335">
        <v>261</v>
      </c>
      <c r="D23" s="335">
        <v>97</v>
      </c>
      <c r="E23" s="337">
        <v>164</v>
      </c>
      <c r="F23" s="335">
        <v>218</v>
      </c>
      <c r="G23" s="335">
        <v>261</v>
      </c>
      <c r="H23" s="335">
        <v>97</v>
      </c>
      <c r="I23" s="338">
        <v>164</v>
      </c>
      <c r="J23" s="335">
        <v>0</v>
      </c>
      <c r="K23" s="335">
        <v>0</v>
      </c>
      <c r="L23" s="335">
        <v>0</v>
      </c>
      <c r="M23" s="337">
        <v>0</v>
      </c>
    </row>
    <row r="24" spans="1:13" ht="24.75" customHeight="1">
      <c r="A24" s="361" t="s">
        <v>18</v>
      </c>
      <c r="B24" s="335">
        <v>191</v>
      </c>
      <c r="C24" s="335">
        <v>234</v>
      </c>
      <c r="D24" s="335">
        <v>111</v>
      </c>
      <c r="E24" s="337">
        <v>123</v>
      </c>
      <c r="F24" s="335">
        <v>191</v>
      </c>
      <c r="G24" s="335">
        <v>234</v>
      </c>
      <c r="H24" s="335">
        <v>111</v>
      </c>
      <c r="I24" s="338">
        <v>123</v>
      </c>
      <c r="J24" s="335">
        <v>0</v>
      </c>
      <c r="K24" s="335">
        <v>0</v>
      </c>
      <c r="L24" s="335">
        <v>0</v>
      </c>
      <c r="M24" s="337">
        <v>0</v>
      </c>
    </row>
    <row r="25" spans="1:13" ht="24.75" customHeight="1">
      <c r="A25" s="361" t="s">
        <v>17</v>
      </c>
      <c r="B25" s="335">
        <v>173</v>
      </c>
      <c r="C25" s="335">
        <v>202</v>
      </c>
      <c r="D25" s="335">
        <v>88</v>
      </c>
      <c r="E25" s="337">
        <v>114</v>
      </c>
      <c r="F25" s="335">
        <v>173</v>
      </c>
      <c r="G25" s="335">
        <v>202</v>
      </c>
      <c r="H25" s="335">
        <v>88</v>
      </c>
      <c r="I25" s="338">
        <v>114</v>
      </c>
      <c r="J25" s="335">
        <v>0</v>
      </c>
      <c r="K25" s="335">
        <v>0</v>
      </c>
      <c r="L25" s="335">
        <v>0</v>
      </c>
      <c r="M25" s="337">
        <v>0</v>
      </c>
    </row>
    <row r="26" spans="1:13" ht="24.75" customHeight="1">
      <c r="A26" s="361" t="s">
        <v>16</v>
      </c>
      <c r="B26" s="335">
        <v>130</v>
      </c>
      <c r="C26" s="335">
        <v>144</v>
      </c>
      <c r="D26" s="335">
        <v>73</v>
      </c>
      <c r="E26" s="337">
        <v>71</v>
      </c>
      <c r="F26" s="335">
        <v>130</v>
      </c>
      <c r="G26" s="335">
        <v>144</v>
      </c>
      <c r="H26" s="335">
        <v>73</v>
      </c>
      <c r="I26" s="338">
        <v>71</v>
      </c>
      <c r="J26" s="335">
        <v>0</v>
      </c>
      <c r="K26" s="335">
        <v>0</v>
      </c>
      <c r="L26" s="335">
        <v>0</v>
      </c>
      <c r="M26" s="337">
        <v>0</v>
      </c>
    </row>
    <row r="27" spans="1:13" ht="24.75" customHeight="1">
      <c r="A27" s="361" t="s">
        <v>15</v>
      </c>
      <c r="B27" s="335">
        <v>225</v>
      </c>
      <c r="C27" s="335">
        <v>283</v>
      </c>
      <c r="D27" s="335">
        <v>124</v>
      </c>
      <c r="E27" s="337">
        <v>159</v>
      </c>
      <c r="F27" s="335">
        <v>225</v>
      </c>
      <c r="G27" s="335">
        <v>283</v>
      </c>
      <c r="H27" s="335">
        <v>124</v>
      </c>
      <c r="I27" s="338">
        <v>159</v>
      </c>
      <c r="J27" s="335">
        <v>0</v>
      </c>
      <c r="K27" s="335">
        <v>0</v>
      </c>
      <c r="L27" s="335">
        <v>0</v>
      </c>
      <c r="M27" s="337">
        <v>0</v>
      </c>
    </row>
    <row r="28" spans="1:13" ht="24.75" customHeight="1">
      <c r="A28" s="361" t="s">
        <v>14</v>
      </c>
      <c r="B28" s="335">
        <v>311</v>
      </c>
      <c r="C28" s="335">
        <v>468</v>
      </c>
      <c r="D28" s="335">
        <v>216</v>
      </c>
      <c r="E28" s="337">
        <v>252</v>
      </c>
      <c r="F28" s="335">
        <v>311</v>
      </c>
      <c r="G28" s="335">
        <v>468</v>
      </c>
      <c r="H28" s="335">
        <v>216</v>
      </c>
      <c r="I28" s="338">
        <v>252</v>
      </c>
      <c r="J28" s="335">
        <v>0</v>
      </c>
      <c r="K28" s="335">
        <v>0</v>
      </c>
      <c r="L28" s="335">
        <v>0</v>
      </c>
      <c r="M28" s="337">
        <v>0</v>
      </c>
    </row>
    <row r="29" spans="1:13" ht="24.75" customHeight="1">
      <c r="A29" s="361" t="s">
        <v>13</v>
      </c>
      <c r="B29" s="335">
        <v>178</v>
      </c>
      <c r="C29" s="335">
        <v>263</v>
      </c>
      <c r="D29" s="335">
        <v>112</v>
      </c>
      <c r="E29" s="337">
        <v>151</v>
      </c>
      <c r="F29" s="335">
        <v>178</v>
      </c>
      <c r="G29" s="335">
        <v>263</v>
      </c>
      <c r="H29" s="335">
        <v>112</v>
      </c>
      <c r="I29" s="338">
        <v>151</v>
      </c>
      <c r="J29" s="335">
        <v>0</v>
      </c>
      <c r="K29" s="335">
        <v>0</v>
      </c>
      <c r="L29" s="335">
        <v>0</v>
      </c>
      <c r="M29" s="337">
        <v>0</v>
      </c>
    </row>
    <row r="30" spans="1:13" ht="24.75" customHeight="1">
      <c r="A30" s="361" t="s">
        <v>12</v>
      </c>
      <c r="B30" s="342">
        <v>281</v>
      </c>
      <c r="C30" s="342">
        <v>393</v>
      </c>
      <c r="D30" s="137">
        <v>170</v>
      </c>
      <c r="E30" s="343">
        <v>223</v>
      </c>
      <c r="F30" s="342">
        <v>281</v>
      </c>
      <c r="G30" s="342">
        <v>393</v>
      </c>
      <c r="H30" s="137">
        <v>170</v>
      </c>
      <c r="I30" s="344">
        <v>223</v>
      </c>
      <c r="J30" s="335">
        <v>0</v>
      </c>
      <c r="K30" s="335">
        <v>0</v>
      </c>
      <c r="L30" s="335">
        <v>0</v>
      </c>
      <c r="M30" s="337">
        <v>0</v>
      </c>
    </row>
    <row r="31" spans="1:13" ht="24.75" customHeight="1">
      <c r="A31" s="361" t="s">
        <v>11</v>
      </c>
      <c r="B31" s="342">
        <v>325</v>
      </c>
      <c r="C31" s="342">
        <v>455</v>
      </c>
      <c r="D31" s="137">
        <v>188</v>
      </c>
      <c r="E31" s="343">
        <v>267</v>
      </c>
      <c r="F31" s="342">
        <v>325</v>
      </c>
      <c r="G31" s="342">
        <v>455</v>
      </c>
      <c r="H31" s="137">
        <v>188</v>
      </c>
      <c r="I31" s="344">
        <v>267</v>
      </c>
      <c r="J31" s="335">
        <v>0</v>
      </c>
      <c r="K31" s="335">
        <v>0</v>
      </c>
      <c r="L31" s="335">
        <v>0</v>
      </c>
      <c r="M31" s="337">
        <v>0</v>
      </c>
    </row>
    <row r="32" spans="1:13" ht="24.75" customHeight="1">
      <c r="A32" s="361" t="s">
        <v>10</v>
      </c>
      <c r="B32" s="342">
        <v>422</v>
      </c>
      <c r="C32" s="342">
        <v>523</v>
      </c>
      <c r="D32" s="137">
        <v>254</v>
      </c>
      <c r="E32" s="343">
        <v>269</v>
      </c>
      <c r="F32" s="342">
        <v>422</v>
      </c>
      <c r="G32" s="342">
        <v>523</v>
      </c>
      <c r="H32" s="137">
        <v>254</v>
      </c>
      <c r="I32" s="344">
        <v>269</v>
      </c>
      <c r="J32" s="335">
        <v>0</v>
      </c>
      <c r="K32" s="335">
        <v>0</v>
      </c>
      <c r="L32" s="335">
        <v>0</v>
      </c>
      <c r="M32" s="337">
        <v>0</v>
      </c>
    </row>
    <row r="33" spans="1:13" ht="24.75" customHeight="1">
      <c r="A33" s="361" t="s">
        <v>9</v>
      </c>
      <c r="B33" s="342">
        <v>233</v>
      </c>
      <c r="C33" s="342">
        <v>313</v>
      </c>
      <c r="D33" s="137">
        <v>143</v>
      </c>
      <c r="E33" s="137">
        <v>170</v>
      </c>
      <c r="F33" s="345">
        <v>233</v>
      </c>
      <c r="G33" s="342">
        <v>313</v>
      </c>
      <c r="H33" s="137">
        <v>143</v>
      </c>
      <c r="I33" s="344">
        <v>170</v>
      </c>
      <c r="J33" s="335">
        <v>0</v>
      </c>
      <c r="K33" s="335">
        <v>0</v>
      </c>
      <c r="L33" s="335">
        <v>0</v>
      </c>
      <c r="M33" s="337">
        <v>0</v>
      </c>
    </row>
    <row r="34" spans="1:13" ht="24.75" customHeight="1">
      <c r="A34" s="265" t="s">
        <v>8</v>
      </c>
      <c r="B34" s="346">
        <v>555</v>
      </c>
      <c r="C34" s="347">
        <v>1070</v>
      </c>
      <c r="D34" s="130">
        <v>452</v>
      </c>
      <c r="E34" s="130">
        <v>618</v>
      </c>
      <c r="F34" s="348">
        <v>555</v>
      </c>
      <c r="G34" s="347">
        <v>1070</v>
      </c>
      <c r="H34" s="130">
        <v>452</v>
      </c>
      <c r="I34" s="349">
        <v>618</v>
      </c>
      <c r="J34" s="350">
        <v>0</v>
      </c>
      <c r="K34" s="350">
        <v>0</v>
      </c>
      <c r="L34" s="350">
        <v>0</v>
      </c>
      <c r="M34" s="351">
        <v>0</v>
      </c>
    </row>
    <row r="35" spans="1:13" s="53" customFormat="1" ht="15" customHeight="1">
      <c r="A35" s="484" t="s">
        <v>720</v>
      </c>
      <c r="B35" s="484"/>
      <c r="C35" s="484"/>
      <c r="D35" s="484"/>
      <c r="E35" s="484"/>
      <c r="F35" s="484"/>
      <c r="G35" s="484"/>
      <c r="H35" s="484"/>
      <c r="I35" s="484"/>
      <c r="J35" s="137"/>
      <c r="K35" s="137"/>
      <c r="L35" s="137"/>
      <c r="M35" s="327" t="s">
        <v>785</v>
      </c>
    </row>
  </sheetData>
  <mergeCells count="13">
    <mergeCell ref="A35:I35"/>
    <mergeCell ref="J5:J6"/>
    <mergeCell ref="K5:M5"/>
    <mergeCell ref="A2:M2"/>
    <mergeCell ref="A3:I3"/>
    <mergeCell ref="A4:A6"/>
    <mergeCell ref="F4:I4"/>
    <mergeCell ref="F5:F6"/>
    <mergeCell ref="B4:E4"/>
    <mergeCell ref="B5:B6"/>
    <mergeCell ref="C5:E5"/>
    <mergeCell ref="J4:M4"/>
    <mergeCell ref="G5:I5"/>
  </mergeCells>
  <phoneticPr fontId="6" type="noConversion"/>
  <printOptions horizontalCentered="1"/>
  <pageMargins left="0.78740157480314965" right="0.78740157480314965" top="0.98425196850393704" bottom="0.98425196850393704" header="0" footer="0.59055118110236227"/>
  <pageSetup paperSize="9" scale="76" firstPageNumber="136" pageOrder="overThenDown" orientation="landscape" r:id="rId1"/>
  <headerFooter scaleWithDoc="0"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503F3-5B98-49D2-B9D9-188023FE8693}">
  <dimension ref="A1:AA15"/>
  <sheetViews>
    <sheetView view="pageBreakPreview" zoomScaleNormal="100" zoomScaleSheetLayoutView="100" workbookViewId="0">
      <selection activeCell="I22" sqref="I22"/>
    </sheetView>
  </sheetViews>
  <sheetFormatPr defaultColWidth="11.42578125" defaultRowHeight="13.5"/>
  <cols>
    <col min="1" max="1" width="9" style="1" customWidth="1"/>
    <col min="2" max="10" width="15.140625" style="1" customWidth="1"/>
    <col min="11" max="16384" width="11.42578125" style="1"/>
  </cols>
  <sheetData>
    <row r="1" spans="1:27" s="186" customFormat="1" ht="11.25">
      <c r="A1" s="215" t="s">
        <v>733</v>
      </c>
      <c r="B1" s="216"/>
      <c r="C1" s="216"/>
      <c r="D1" s="216"/>
      <c r="E1" s="216"/>
      <c r="F1" s="216"/>
      <c r="G1" s="188"/>
      <c r="H1" s="188"/>
      <c r="I1" s="188"/>
      <c r="J1" s="188"/>
      <c r="K1" s="188"/>
      <c r="L1" s="188"/>
      <c r="M1" s="188"/>
      <c r="N1" s="188"/>
      <c r="O1" s="188"/>
      <c r="P1" s="188"/>
      <c r="Q1" s="188"/>
      <c r="R1" s="188"/>
      <c r="S1" s="188"/>
      <c r="T1" s="188"/>
      <c r="U1" s="188"/>
      <c r="V1" s="188"/>
      <c r="W1" s="188"/>
      <c r="X1" s="188"/>
      <c r="Y1" s="188"/>
      <c r="Z1" s="188"/>
      <c r="AA1" s="188"/>
    </row>
    <row r="2" spans="1:27" s="45" customFormat="1" ht="30" customHeight="1">
      <c r="A2" s="486" t="s">
        <v>786</v>
      </c>
      <c r="B2" s="486"/>
      <c r="C2" s="486"/>
      <c r="D2" s="486"/>
      <c r="E2" s="486"/>
      <c r="F2" s="486"/>
      <c r="G2" s="486"/>
      <c r="H2" s="486"/>
      <c r="I2" s="486"/>
      <c r="J2" s="486"/>
    </row>
    <row r="3" spans="1:27" s="2" customFormat="1" ht="15" customHeight="1">
      <c r="A3" s="172" t="s">
        <v>718</v>
      </c>
      <c r="B3" s="171"/>
      <c r="C3" s="171"/>
      <c r="D3" s="171"/>
      <c r="E3" s="171"/>
      <c r="F3" s="171"/>
      <c r="G3" s="171"/>
      <c r="I3" s="4"/>
      <c r="J3" s="3" t="s">
        <v>717</v>
      </c>
    </row>
    <row r="4" spans="1:27" ht="30" customHeight="1">
      <c r="A4" s="429" t="s">
        <v>716</v>
      </c>
      <c r="B4" s="488" t="s">
        <v>715</v>
      </c>
      <c r="C4" s="488"/>
      <c r="D4" s="488"/>
      <c r="E4" s="488"/>
      <c r="F4" s="488"/>
      <c r="G4" s="488"/>
      <c r="H4" s="488"/>
      <c r="I4" s="488"/>
      <c r="J4" s="489"/>
    </row>
    <row r="5" spans="1:27" ht="30" customHeight="1">
      <c r="A5" s="429"/>
      <c r="B5" s="488" t="s">
        <v>714</v>
      </c>
      <c r="C5" s="488"/>
      <c r="D5" s="489"/>
      <c r="E5" s="488" t="s">
        <v>713</v>
      </c>
      <c r="F5" s="488"/>
      <c r="G5" s="488"/>
      <c r="H5" s="487" t="s">
        <v>712</v>
      </c>
      <c r="I5" s="488"/>
      <c r="J5" s="489"/>
    </row>
    <row r="6" spans="1:27" ht="30" customHeight="1" thickBot="1">
      <c r="A6" s="430"/>
      <c r="B6" s="224" t="s">
        <v>197</v>
      </c>
      <c r="C6" s="225" t="s">
        <v>5</v>
      </c>
      <c r="D6" s="226" t="s">
        <v>83</v>
      </c>
      <c r="E6" s="224" t="s">
        <v>308</v>
      </c>
      <c r="F6" s="225" t="s">
        <v>5</v>
      </c>
      <c r="G6" s="225" t="s">
        <v>83</v>
      </c>
      <c r="H6" s="225" t="s">
        <v>197</v>
      </c>
      <c r="I6" s="225" t="s">
        <v>5</v>
      </c>
      <c r="J6" s="226" t="s">
        <v>83</v>
      </c>
    </row>
    <row r="7" spans="1:27" ht="30" hidden="1" customHeight="1" thickTop="1">
      <c r="A7" s="239">
        <v>2016</v>
      </c>
      <c r="B7" s="28">
        <v>24123</v>
      </c>
      <c r="C7" s="28">
        <v>9474</v>
      </c>
      <c r="D7" s="28">
        <v>14649</v>
      </c>
      <c r="E7" s="28">
        <v>19782</v>
      </c>
      <c r="F7" s="28">
        <v>7096</v>
      </c>
      <c r="G7" s="28">
        <v>12686</v>
      </c>
      <c r="H7" s="28">
        <v>82</v>
      </c>
      <c r="I7" s="28">
        <v>75</v>
      </c>
      <c r="J7" s="51">
        <v>87</v>
      </c>
    </row>
    <row r="8" spans="1:27" ht="30" hidden="1" customHeight="1">
      <c r="A8" s="239">
        <v>2017</v>
      </c>
      <c r="B8" s="28">
        <v>24166</v>
      </c>
      <c r="C8" s="28">
        <v>9495</v>
      </c>
      <c r="D8" s="28">
        <v>14683</v>
      </c>
      <c r="E8" s="28">
        <v>19700</v>
      </c>
      <c r="F8" s="28">
        <v>7043</v>
      </c>
      <c r="G8" s="28">
        <v>12657</v>
      </c>
      <c r="H8" s="28">
        <v>82</v>
      </c>
      <c r="I8" s="28">
        <v>74</v>
      </c>
      <c r="J8" s="51">
        <v>86</v>
      </c>
    </row>
    <row r="9" spans="1:27" ht="30" customHeight="1" thickTop="1">
      <c r="A9" s="239">
        <v>2018</v>
      </c>
      <c r="B9" s="563">
        <v>24658</v>
      </c>
      <c r="C9" s="28">
        <v>9818</v>
      </c>
      <c r="D9" s="51">
        <v>14840</v>
      </c>
      <c r="E9" s="567">
        <v>20170</v>
      </c>
      <c r="F9" s="28">
        <v>7331</v>
      </c>
      <c r="G9" s="51">
        <v>12839</v>
      </c>
      <c r="H9" s="565">
        <v>82</v>
      </c>
      <c r="I9" s="28">
        <v>75</v>
      </c>
      <c r="J9" s="51">
        <v>87</v>
      </c>
    </row>
    <row r="10" spans="1:27" ht="30" customHeight="1">
      <c r="A10" s="239">
        <v>2019</v>
      </c>
      <c r="B10" s="563">
        <v>25257</v>
      </c>
      <c r="C10" s="28">
        <v>10138</v>
      </c>
      <c r="D10" s="51">
        <v>15119</v>
      </c>
      <c r="E10" s="567">
        <v>20430</v>
      </c>
      <c r="F10" s="28">
        <v>7473</v>
      </c>
      <c r="G10" s="51">
        <v>12957</v>
      </c>
      <c r="H10" s="565">
        <v>81</v>
      </c>
      <c r="I10" s="28">
        <v>74</v>
      </c>
      <c r="J10" s="51">
        <v>86</v>
      </c>
    </row>
    <row r="11" spans="1:27" ht="30" customHeight="1">
      <c r="A11" s="239">
        <v>2020</v>
      </c>
      <c r="B11" s="563">
        <v>25986</v>
      </c>
      <c r="C11" s="28">
        <v>10597</v>
      </c>
      <c r="D11" s="51">
        <v>15389</v>
      </c>
      <c r="E11" s="567">
        <v>20960</v>
      </c>
      <c r="F11" s="28">
        <v>7782</v>
      </c>
      <c r="G11" s="51">
        <v>13178</v>
      </c>
      <c r="H11" s="565">
        <v>80</v>
      </c>
      <c r="I11" s="28">
        <v>73</v>
      </c>
      <c r="J11" s="51">
        <v>86</v>
      </c>
    </row>
    <row r="12" spans="1:27" ht="30" customHeight="1">
      <c r="A12" s="239">
        <v>2021</v>
      </c>
      <c r="B12" s="563">
        <v>26740</v>
      </c>
      <c r="C12" s="28">
        <v>11077</v>
      </c>
      <c r="D12" s="51">
        <v>15663</v>
      </c>
      <c r="E12" s="567">
        <v>21565</v>
      </c>
      <c r="F12" s="28">
        <v>8097</v>
      </c>
      <c r="G12" s="51">
        <v>13468</v>
      </c>
      <c r="H12" s="565">
        <v>80.599999999999994</v>
      </c>
      <c r="I12" s="28">
        <v>73</v>
      </c>
      <c r="J12" s="51">
        <v>86</v>
      </c>
    </row>
    <row r="13" spans="1:27" ht="30" customHeight="1">
      <c r="A13" s="255">
        <v>2022</v>
      </c>
      <c r="B13" s="569">
        <v>27488</v>
      </c>
      <c r="C13" s="24">
        <v>11572</v>
      </c>
      <c r="D13" s="48">
        <v>15916</v>
      </c>
      <c r="E13" s="577">
        <v>21960</v>
      </c>
      <c r="F13" s="24">
        <v>8383</v>
      </c>
      <c r="G13" s="48">
        <v>13577</v>
      </c>
      <c r="H13" s="570">
        <v>80</v>
      </c>
      <c r="I13" s="24">
        <v>72</v>
      </c>
      <c r="J13" s="48">
        <v>85</v>
      </c>
    </row>
    <row r="14" spans="1:27" s="2" customFormat="1" ht="15" customHeight="1">
      <c r="A14" s="648" t="s">
        <v>632</v>
      </c>
      <c r="B14" s="649"/>
      <c r="C14" s="649"/>
      <c r="D14" s="171"/>
      <c r="E14" s="171"/>
      <c r="F14" s="171"/>
      <c r="G14" s="171"/>
      <c r="I14" s="171"/>
      <c r="J14" s="170" t="s">
        <v>746</v>
      </c>
    </row>
    <row r="15" spans="1:27">
      <c r="A15" s="133"/>
    </row>
  </sheetData>
  <mergeCells count="6">
    <mergeCell ref="A2:J2"/>
    <mergeCell ref="A4:A6"/>
    <mergeCell ref="H5:J5"/>
    <mergeCell ref="B4:J4"/>
    <mergeCell ref="B5:D5"/>
    <mergeCell ref="E5:G5"/>
  </mergeCells>
  <phoneticPr fontId="6" type="noConversion"/>
  <printOptions horizontalCentered="1"/>
  <pageMargins left="0.78740157480314965" right="0.78740157480314965" top="0.98425196850393704" bottom="0.98425196850393704" header="0" footer="0.59055118110236227"/>
  <pageSetup paperSize="9" scale="89" firstPageNumber="136" pageOrder="overThenDown" orientation="landscape" r:id="rId1"/>
  <headerFooter scaleWithDoc="0"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A31"/>
  <sheetViews>
    <sheetView view="pageBreakPreview" zoomScaleNormal="100" zoomScaleSheetLayoutView="100" workbookViewId="0">
      <selection activeCell="I12" sqref="I12"/>
    </sheetView>
  </sheetViews>
  <sheetFormatPr defaultColWidth="11.42578125" defaultRowHeight="13.5"/>
  <cols>
    <col min="1" max="1" width="9" style="1" customWidth="1"/>
    <col min="2" max="25" width="10.7109375" style="1" customWidth="1"/>
    <col min="26" max="16384" width="11.42578125" style="1"/>
  </cols>
  <sheetData>
    <row r="1" spans="1:27" s="186" customFormat="1" ht="11.25">
      <c r="A1" s="215" t="s">
        <v>733</v>
      </c>
      <c r="B1" s="216"/>
      <c r="C1" s="216"/>
      <c r="D1" s="216"/>
      <c r="E1" s="216"/>
      <c r="F1" s="216"/>
      <c r="G1" s="188"/>
      <c r="H1" s="188"/>
      <c r="I1" s="188"/>
      <c r="J1" s="188"/>
      <c r="K1" s="188"/>
      <c r="L1" s="188"/>
      <c r="M1" s="188"/>
      <c r="N1" s="188"/>
      <c r="O1" s="188"/>
      <c r="P1" s="188"/>
      <c r="Q1" s="188"/>
      <c r="R1" s="188"/>
      <c r="S1" s="188"/>
      <c r="T1" s="188"/>
      <c r="U1" s="188"/>
      <c r="V1" s="188"/>
      <c r="W1" s="188"/>
      <c r="X1" s="188"/>
      <c r="Y1" s="188"/>
      <c r="Z1" s="188"/>
      <c r="AA1" s="188"/>
    </row>
    <row r="2" spans="1:27" s="16" customFormat="1" ht="30" customHeight="1">
      <c r="A2" s="383" t="s">
        <v>789</v>
      </c>
      <c r="B2" s="383"/>
      <c r="C2" s="383"/>
      <c r="D2" s="383"/>
      <c r="E2" s="383"/>
      <c r="F2" s="383"/>
      <c r="G2" s="383"/>
      <c r="H2" s="383"/>
      <c r="I2" s="383"/>
      <c r="J2" s="383"/>
      <c r="K2" s="383"/>
      <c r="L2" s="383"/>
      <c r="M2" s="383"/>
      <c r="N2" s="383"/>
      <c r="O2" s="383"/>
      <c r="P2" s="383"/>
      <c r="Q2" s="383"/>
      <c r="R2" s="383"/>
      <c r="S2" s="383"/>
      <c r="T2" s="383"/>
      <c r="U2" s="383"/>
      <c r="V2" s="383"/>
      <c r="W2" s="383"/>
      <c r="X2" s="383"/>
      <c r="Y2" s="45"/>
    </row>
    <row r="3" spans="1:27" s="2" customFormat="1" ht="15" customHeight="1">
      <c r="A3" s="13" t="s">
        <v>198</v>
      </c>
      <c r="B3" s="13"/>
      <c r="C3" s="13"/>
      <c r="D3" s="13"/>
      <c r="E3" s="13"/>
      <c r="F3" s="4"/>
      <c r="G3" s="4"/>
      <c r="H3" s="4"/>
      <c r="I3" s="4"/>
      <c r="J3" s="4"/>
      <c r="K3" s="4"/>
      <c r="L3" s="4"/>
      <c r="M3" s="4"/>
      <c r="N3" s="4"/>
      <c r="O3" s="4"/>
      <c r="P3" s="4"/>
      <c r="R3" s="4"/>
      <c r="S3" s="4"/>
      <c r="T3" s="4"/>
      <c r="U3" s="4"/>
      <c r="V3" s="4"/>
      <c r="W3" s="4"/>
      <c r="X3" s="4"/>
      <c r="Y3" s="3" t="s">
        <v>91</v>
      </c>
    </row>
    <row r="4" spans="1:27" ht="24.95" customHeight="1">
      <c r="A4" s="500" t="s">
        <v>735</v>
      </c>
      <c r="B4" s="404" t="s">
        <v>197</v>
      </c>
      <c r="C4" s="502"/>
      <c r="D4" s="502"/>
      <c r="E4" s="389"/>
      <c r="F4" s="492" t="s">
        <v>196</v>
      </c>
      <c r="G4" s="490"/>
      <c r="H4" s="490"/>
      <c r="I4" s="490"/>
      <c r="J4" s="490"/>
      <c r="K4" s="490"/>
      <c r="L4" s="490"/>
      <c r="M4" s="490"/>
      <c r="N4" s="490"/>
      <c r="O4" s="490"/>
      <c r="P4" s="490"/>
      <c r="Q4" s="490"/>
      <c r="R4" s="490"/>
      <c r="S4" s="490"/>
      <c r="T4" s="490"/>
      <c r="U4" s="490"/>
      <c r="V4" s="490"/>
      <c r="W4" s="490"/>
      <c r="X4" s="490"/>
      <c r="Y4" s="491"/>
    </row>
    <row r="5" spans="1:27" ht="24.95" customHeight="1">
      <c r="A5" s="500"/>
      <c r="B5" s="503"/>
      <c r="C5" s="503"/>
      <c r="D5" s="503"/>
      <c r="E5" s="504"/>
      <c r="F5" s="492" t="s">
        <v>195</v>
      </c>
      <c r="G5" s="490"/>
      <c r="H5" s="490"/>
      <c r="I5" s="491"/>
      <c r="J5" s="492" t="s">
        <v>194</v>
      </c>
      <c r="K5" s="490"/>
      <c r="L5" s="490"/>
      <c r="M5" s="491"/>
      <c r="N5" s="492" t="s">
        <v>193</v>
      </c>
      <c r="O5" s="490"/>
      <c r="P5" s="490"/>
      <c r="Q5" s="491"/>
      <c r="R5" s="505" t="s">
        <v>192</v>
      </c>
      <c r="S5" s="506"/>
      <c r="T5" s="506"/>
      <c r="U5" s="507"/>
      <c r="V5" s="505" t="s">
        <v>191</v>
      </c>
      <c r="W5" s="506"/>
      <c r="X5" s="506"/>
      <c r="Y5" s="507"/>
    </row>
    <row r="6" spans="1:27" ht="51" customHeight="1" thickBot="1">
      <c r="A6" s="501"/>
      <c r="B6" s="373" t="s">
        <v>190</v>
      </c>
      <c r="C6" s="228" t="s">
        <v>173</v>
      </c>
      <c r="D6" s="228" t="s">
        <v>175</v>
      </c>
      <c r="E6" s="228" t="s">
        <v>178</v>
      </c>
      <c r="F6" s="359" t="s">
        <v>176</v>
      </c>
      <c r="G6" s="228" t="s">
        <v>187</v>
      </c>
      <c r="H6" s="228" t="s">
        <v>175</v>
      </c>
      <c r="I6" s="228" t="s">
        <v>171</v>
      </c>
      <c r="J6" s="359" t="s">
        <v>176</v>
      </c>
      <c r="K6" s="228" t="s">
        <v>173</v>
      </c>
      <c r="L6" s="228" t="s">
        <v>175</v>
      </c>
      <c r="M6" s="228" t="s">
        <v>171</v>
      </c>
      <c r="N6" s="359" t="s">
        <v>176</v>
      </c>
      <c r="O6" s="228" t="s">
        <v>189</v>
      </c>
      <c r="P6" s="228" t="s">
        <v>175</v>
      </c>
      <c r="Q6" s="228" t="s">
        <v>188</v>
      </c>
      <c r="R6" s="359" t="s">
        <v>176</v>
      </c>
      <c r="S6" s="228" t="s">
        <v>187</v>
      </c>
      <c r="T6" s="228" t="s">
        <v>172</v>
      </c>
      <c r="U6" s="228" t="s">
        <v>171</v>
      </c>
      <c r="V6" s="359" t="s">
        <v>176</v>
      </c>
      <c r="W6" s="228" t="s">
        <v>173</v>
      </c>
      <c r="X6" s="228" t="s">
        <v>186</v>
      </c>
      <c r="Y6" s="228" t="s">
        <v>171</v>
      </c>
    </row>
    <row r="7" spans="1:27" ht="38.25" customHeight="1" thickTop="1">
      <c r="A7" s="168">
        <v>2018</v>
      </c>
      <c r="B7" s="227">
        <v>1</v>
      </c>
      <c r="C7" s="175">
        <v>8</v>
      </c>
      <c r="D7" s="175">
        <v>8</v>
      </c>
      <c r="E7" s="312">
        <v>6</v>
      </c>
      <c r="F7" s="175">
        <v>1</v>
      </c>
      <c r="G7" s="175">
        <v>8</v>
      </c>
      <c r="H7" s="175">
        <v>8</v>
      </c>
      <c r="I7" s="636">
        <v>6</v>
      </c>
      <c r="J7" s="175">
        <v>0</v>
      </c>
      <c r="K7" s="175">
        <v>0</v>
      </c>
      <c r="L7" s="175">
        <v>0</v>
      </c>
      <c r="M7" s="636">
        <v>0</v>
      </c>
      <c r="N7" s="175">
        <v>0</v>
      </c>
      <c r="O7" s="175">
        <v>0</v>
      </c>
      <c r="P7" s="175">
        <v>0</v>
      </c>
      <c r="Q7" s="636">
        <v>0</v>
      </c>
      <c r="R7" s="175">
        <v>1</v>
      </c>
      <c r="S7" s="175">
        <v>8</v>
      </c>
      <c r="T7" s="175">
        <v>8</v>
      </c>
      <c r="U7" s="636">
        <v>6</v>
      </c>
      <c r="V7" s="175">
        <v>0</v>
      </c>
      <c r="W7" s="175">
        <v>0</v>
      </c>
      <c r="X7" s="175">
        <v>0</v>
      </c>
      <c r="Y7" s="176">
        <v>0</v>
      </c>
    </row>
    <row r="8" spans="1:27" ht="38.25" customHeight="1">
      <c r="A8" s="168">
        <v>2019</v>
      </c>
      <c r="B8" s="175">
        <v>1</v>
      </c>
      <c r="C8" s="175">
        <v>2</v>
      </c>
      <c r="D8" s="175">
        <v>2</v>
      </c>
      <c r="E8" s="176">
        <v>6</v>
      </c>
      <c r="F8" s="175">
        <v>1</v>
      </c>
      <c r="G8" s="175">
        <v>2</v>
      </c>
      <c r="H8" s="175">
        <v>2</v>
      </c>
      <c r="I8" s="637">
        <v>6</v>
      </c>
      <c r="J8" s="175">
        <v>0</v>
      </c>
      <c r="K8" s="175">
        <v>0</v>
      </c>
      <c r="L8" s="175">
        <v>0</v>
      </c>
      <c r="M8" s="637">
        <v>0</v>
      </c>
      <c r="N8" s="175">
        <v>0</v>
      </c>
      <c r="O8" s="175">
        <v>0</v>
      </c>
      <c r="P8" s="175">
        <v>0</v>
      </c>
      <c r="Q8" s="637">
        <v>0</v>
      </c>
      <c r="R8" s="175">
        <v>1</v>
      </c>
      <c r="S8" s="175">
        <v>2</v>
      </c>
      <c r="T8" s="175">
        <v>2</v>
      </c>
      <c r="U8" s="637">
        <v>6</v>
      </c>
      <c r="V8" s="175">
        <v>0</v>
      </c>
      <c r="W8" s="175">
        <v>0</v>
      </c>
      <c r="X8" s="175">
        <v>0</v>
      </c>
      <c r="Y8" s="176">
        <v>0</v>
      </c>
    </row>
    <row r="9" spans="1:27" ht="38.25" customHeight="1">
      <c r="A9" s="168">
        <v>2020</v>
      </c>
      <c r="B9" s="175">
        <v>1</v>
      </c>
      <c r="C9" s="175">
        <v>2</v>
      </c>
      <c r="D9" s="175">
        <v>0</v>
      </c>
      <c r="E9" s="176">
        <v>4</v>
      </c>
      <c r="F9" s="175">
        <v>1</v>
      </c>
      <c r="G9" s="175">
        <v>2</v>
      </c>
      <c r="H9" s="175">
        <v>0</v>
      </c>
      <c r="I9" s="637">
        <v>4</v>
      </c>
      <c r="J9" s="175">
        <v>0</v>
      </c>
      <c r="K9" s="175">
        <v>0</v>
      </c>
      <c r="L9" s="175">
        <v>0</v>
      </c>
      <c r="M9" s="637">
        <v>0</v>
      </c>
      <c r="N9" s="175">
        <v>0</v>
      </c>
      <c r="O9" s="175">
        <v>0</v>
      </c>
      <c r="P9" s="175">
        <v>0</v>
      </c>
      <c r="Q9" s="637">
        <v>0</v>
      </c>
      <c r="R9" s="175">
        <v>1</v>
      </c>
      <c r="S9" s="175">
        <v>2</v>
      </c>
      <c r="T9" s="175">
        <v>0</v>
      </c>
      <c r="U9" s="637">
        <v>4</v>
      </c>
      <c r="V9" s="175">
        <v>0</v>
      </c>
      <c r="W9" s="175">
        <v>0</v>
      </c>
      <c r="X9" s="175">
        <v>0</v>
      </c>
      <c r="Y9" s="176">
        <v>0</v>
      </c>
    </row>
    <row r="10" spans="1:27" ht="38.25" customHeight="1">
      <c r="A10" s="168">
        <v>2021</v>
      </c>
      <c r="B10" s="175">
        <v>1</v>
      </c>
      <c r="C10" s="175">
        <v>2</v>
      </c>
      <c r="D10" s="175">
        <v>4</v>
      </c>
      <c r="E10" s="176">
        <v>6</v>
      </c>
      <c r="F10" s="175">
        <v>1</v>
      </c>
      <c r="G10" s="175">
        <v>2</v>
      </c>
      <c r="H10" s="175">
        <v>4</v>
      </c>
      <c r="I10" s="637">
        <v>6</v>
      </c>
      <c r="J10" s="175">
        <v>0</v>
      </c>
      <c r="K10" s="175">
        <v>0</v>
      </c>
      <c r="L10" s="175">
        <v>0</v>
      </c>
      <c r="M10" s="637">
        <v>0</v>
      </c>
      <c r="N10" s="175">
        <v>0</v>
      </c>
      <c r="O10" s="175">
        <v>0</v>
      </c>
      <c r="P10" s="175">
        <v>0</v>
      </c>
      <c r="Q10" s="637">
        <v>0</v>
      </c>
      <c r="R10" s="175">
        <v>1</v>
      </c>
      <c r="S10" s="175">
        <v>2</v>
      </c>
      <c r="T10" s="175">
        <v>4</v>
      </c>
      <c r="U10" s="637">
        <v>6</v>
      </c>
      <c r="V10" s="175">
        <v>0</v>
      </c>
      <c r="W10" s="175">
        <v>0</v>
      </c>
      <c r="X10" s="175">
        <v>0</v>
      </c>
      <c r="Y10" s="176">
        <v>0</v>
      </c>
    </row>
    <row r="11" spans="1:27" s="55" customFormat="1" ht="38.25" customHeight="1">
      <c r="A11" s="25">
        <v>2022</v>
      </c>
      <c r="B11" s="177">
        <v>1</v>
      </c>
      <c r="C11" s="177">
        <v>0</v>
      </c>
      <c r="D11" s="177">
        <v>0</v>
      </c>
      <c r="E11" s="178">
        <v>6</v>
      </c>
      <c r="F11" s="177">
        <v>1</v>
      </c>
      <c r="G11" s="177">
        <v>0</v>
      </c>
      <c r="H11" s="177">
        <v>0</v>
      </c>
      <c r="I11" s="638">
        <v>6</v>
      </c>
      <c r="J11" s="177">
        <v>0</v>
      </c>
      <c r="K11" s="177">
        <v>0</v>
      </c>
      <c r="L11" s="177">
        <v>0</v>
      </c>
      <c r="M11" s="638">
        <v>0</v>
      </c>
      <c r="N11" s="177">
        <v>0</v>
      </c>
      <c r="O11" s="177">
        <v>0</v>
      </c>
      <c r="P11" s="177">
        <v>0</v>
      </c>
      <c r="Q11" s="638">
        <v>0</v>
      </c>
      <c r="R11" s="177">
        <v>1</v>
      </c>
      <c r="S11" s="177">
        <v>0</v>
      </c>
      <c r="T11" s="177">
        <v>0</v>
      </c>
      <c r="U11" s="638">
        <v>6</v>
      </c>
      <c r="V11" s="177">
        <v>0</v>
      </c>
      <c r="W11" s="177">
        <v>0</v>
      </c>
      <c r="X11" s="177">
        <v>0</v>
      </c>
      <c r="Y11" s="178">
        <v>0</v>
      </c>
    </row>
    <row r="12" spans="1:27" ht="17.25" customHeight="1">
      <c r="A12" s="66"/>
      <c r="B12" s="65"/>
      <c r="C12" s="65"/>
      <c r="D12" s="65"/>
      <c r="E12" s="65"/>
      <c r="F12" s="65"/>
      <c r="G12" s="65"/>
      <c r="H12" s="65"/>
      <c r="I12" s="65"/>
      <c r="J12" s="65"/>
      <c r="K12" s="65"/>
      <c r="L12" s="65"/>
      <c r="M12" s="65"/>
      <c r="N12" s="65"/>
      <c r="O12" s="65"/>
      <c r="P12" s="65"/>
      <c r="Q12" s="65"/>
      <c r="R12" s="65"/>
      <c r="S12" s="65"/>
      <c r="T12" s="65"/>
      <c r="U12" s="65"/>
      <c r="V12" s="64"/>
      <c r="W12" s="62"/>
      <c r="X12" s="62"/>
      <c r="Y12" s="62"/>
    </row>
    <row r="13" spans="1:27" ht="30.75" customHeight="1">
      <c r="A13" s="494" t="s">
        <v>735</v>
      </c>
      <c r="B13" s="490" t="s">
        <v>185</v>
      </c>
      <c r="C13" s="490"/>
      <c r="D13" s="490"/>
      <c r="E13" s="490"/>
      <c r="F13" s="490"/>
      <c r="G13" s="490"/>
      <c r="H13" s="490"/>
      <c r="I13" s="490"/>
      <c r="J13" s="490"/>
      <c r="K13" s="490"/>
      <c r="L13" s="490"/>
      <c r="M13" s="490"/>
      <c r="N13" s="490"/>
      <c r="O13" s="490"/>
      <c r="P13" s="490"/>
      <c r="Q13" s="490"/>
      <c r="R13" s="490"/>
      <c r="S13" s="490"/>
      <c r="T13" s="490"/>
      <c r="U13" s="491"/>
    </row>
    <row r="14" spans="1:27" ht="30" customHeight="1">
      <c r="A14" s="495"/>
      <c r="B14" s="490" t="s">
        <v>184</v>
      </c>
      <c r="C14" s="490"/>
      <c r="D14" s="490"/>
      <c r="E14" s="491"/>
      <c r="F14" s="490" t="s">
        <v>183</v>
      </c>
      <c r="G14" s="490"/>
      <c r="H14" s="490"/>
      <c r="I14" s="491"/>
      <c r="J14" s="492" t="s">
        <v>182</v>
      </c>
      <c r="K14" s="490"/>
      <c r="L14" s="490"/>
      <c r="M14" s="491"/>
      <c r="N14" s="492" t="s">
        <v>181</v>
      </c>
      <c r="O14" s="490"/>
      <c r="P14" s="490"/>
      <c r="Q14" s="491"/>
      <c r="R14" s="490" t="s">
        <v>753</v>
      </c>
      <c r="S14" s="490"/>
      <c r="T14" s="490"/>
      <c r="U14" s="491"/>
      <c r="V14" s="497"/>
      <c r="W14" s="498"/>
      <c r="X14" s="498"/>
      <c r="Y14" s="498"/>
      <c r="Z14" s="498"/>
      <c r="AA14" s="498"/>
    </row>
    <row r="15" spans="1:27" ht="48" customHeight="1" thickBot="1">
      <c r="A15" s="496"/>
      <c r="B15" s="373" t="s">
        <v>180</v>
      </c>
      <c r="C15" s="228" t="s">
        <v>179</v>
      </c>
      <c r="D15" s="228" t="s">
        <v>175</v>
      </c>
      <c r="E15" s="228" t="s">
        <v>178</v>
      </c>
      <c r="F15" s="359" t="s">
        <v>174</v>
      </c>
      <c r="G15" s="228" t="s">
        <v>173</v>
      </c>
      <c r="H15" s="228" t="s">
        <v>175</v>
      </c>
      <c r="I15" s="228" t="s">
        <v>171</v>
      </c>
      <c r="J15" s="359" t="s">
        <v>174</v>
      </c>
      <c r="K15" s="228" t="s">
        <v>173</v>
      </c>
      <c r="L15" s="228" t="s">
        <v>177</v>
      </c>
      <c r="M15" s="228" t="s">
        <v>171</v>
      </c>
      <c r="N15" s="359" t="s">
        <v>176</v>
      </c>
      <c r="O15" s="228" t="s">
        <v>173</v>
      </c>
      <c r="P15" s="228" t="s">
        <v>175</v>
      </c>
      <c r="Q15" s="228" t="s">
        <v>171</v>
      </c>
      <c r="R15" s="359" t="s">
        <v>174</v>
      </c>
      <c r="S15" s="228" t="s">
        <v>173</v>
      </c>
      <c r="T15" s="228" t="s">
        <v>172</v>
      </c>
      <c r="U15" s="228" t="s">
        <v>171</v>
      </c>
      <c r="V15" s="497"/>
      <c r="W15" s="498"/>
      <c r="X15" s="498"/>
      <c r="Y15" s="498"/>
      <c r="Z15" s="498"/>
      <c r="AA15" s="498"/>
    </row>
    <row r="16" spans="1:27" ht="38.25" customHeight="1" thickTop="1">
      <c r="A16" s="374">
        <v>2018</v>
      </c>
      <c r="B16" s="99">
        <v>0</v>
      </c>
      <c r="C16" s="99">
        <v>0</v>
      </c>
      <c r="D16" s="99">
        <v>0</v>
      </c>
      <c r="E16" s="639">
        <v>0</v>
      </c>
      <c r="F16" s="99">
        <v>0</v>
      </c>
      <c r="G16" s="99">
        <v>0</v>
      </c>
      <c r="H16" s="99">
        <v>0</v>
      </c>
      <c r="I16" s="639">
        <v>0</v>
      </c>
      <c r="J16" s="99">
        <v>0</v>
      </c>
      <c r="K16" s="99">
        <v>0</v>
      </c>
      <c r="L16" s="99">
        <v>0</v>
      </c>
      <c r="M16" s="639">
        <v>0</v>
      </c>
      <c r="N16" s="99">
        <v>0</v>
      </c>
      <c r="O16" s="99">
        <v>0</v>
      </c>
      <c r="P16" s="99">
        <v>0</v>
      </c>
      <c r="Q16" s="639">
        <v>0</v>
      </c>
      <c r="R16" s="99">
        <v>0</v>
      </c>
      <c r="S16" s="99">
        <v>0</v>
      </c>
      <c r="T16" s="99">
        <v>0</v>
      </c>
      <c r="U16" s="100">
        <v>0</v>
      </c>
      <c r="V16" s="499"/>
      <c r="W16" s="498"/>
      <c r="X16" s="498"/>
      <c r="Y16" s="498"/>
      <c r="Z16" s="498"/>
      <c r="AA16" s="498"/>
    </row>
    <row r="17" spans="1:27" ht="38.25" customHeight="1">
      <c r="A17" s="374">
        <v>2019</v>
      </c>
      <c r="B17" s="99">
        <v>0</v>
      </c>
      <c r="C17" s="99">
        <v>0</v>
      </c>
      <c r="D17" s="99">
        <v>0</v>
      </c>
      <c r="E17" s="578">
        <v>0</v>
      </c>
      <c r="F17" s="99">
        <v>0</v>
      </c>
      <c r="G17" s="99">
        <v>0</v>
      </c>
      <c r="H17" s="99">
        <v>0</v>
      </c>
      <c r="I17" s="578">
        <v>0</v>
      </c>
      <c r="J17" s="99">
        <v>0</v>
      </c>
      <c r="K17" s="99">
        <v>0</v>
      </c>
      <c r="L17" s="99">
        <v>0</v>
      </c>
      <c r="M17" s="578">
        <v>0</v>
      </c>
      <c r="N17" s="99">
        <v>0</v>
      </c>
      <c r="O17" s="99">
        <v>0</v>
      </c>
      <c r="P17" s="99">
        <v>0</v>
      </c>
      <c r="Q17" s="578">
        <v>0</v>
      </c>
      <c r="R17" s="99">
        <v>0</v>
      </c>
      <c r="S17" s="99">
        <v>0</v>
      </c>
      <c r="T17" s="99">
        <v>0</v>
      </c>
      <c r="U17" s="100">
        <v>0</v>
      </c>
      <c r="V17" s="499"/>
      <c r="W17" s="498"/>
      <c r="X17" s="498"/>
      <c r="Y17" s="498"/>
      <c r="Z17" s="498"/>
      <c r="AA17" s="498"/>
    </row>
    <row r="18" spans="1:27" ht="38.25" customHeight="1">
      <c r="A18" s="374">
        <v>2020</v>
      </c>
      <c r="B18" s="99">
        <v>0</v>
      </c>
      <c r="C18" s="99">
        <v>0</v>
      </c>
      <c r="D18" s="99">
        <v>0</v>
      </c>
      <c r="E18" s="578">
        <v>0</v>
      </c>
      <c r="F18" s="99">
        <v>0</v>
      </c>
      <c r="G18" s="99">
        <v>0</v>
      </c>
      <c r="H18" s="99">
        <v>0</v>
      </c>
      <c r="I18" s="578">
        <v>0</v>
      </c>
      <c r="J18" s="99">
        <v>0</v>
      </c>
      <c r="K18" s="99">
        <v>0</v>
      </c>
      <c r="L18" s="99">
        <v>0</v>
      </c>
      <c r="M18" s="578">
        <v>0</v>
      </c>
      <c r="N18" s="99">
        <v>0</v>
      </c>
      <c r="O18" s="99">
        <v>0</v>
      </c>
      <c r="P18" s="99">
        <v>0</v>
      </c>
      <c r="Q18" s="578">
        <v>0</v>
      </c>
      <c r="R18" s="99">
        <v>0</v>
      </c>
      <c r="S18" s="99">
        <v>0</v>
      </c>
      <c r="T18" s="99">
        <v>0</v>
      </c>
      <c r="U18" s="100">
        <v>0</v>
      </c>
      <c r="V18" s="499"/>
      <c r="W18" s="498"/>
      <c r="X18" s="498"/>
      <c r="Y18" s="498"/>
      <c r="Z18" s="498"/>
      <c r="AA18" s="498"/>
    </row>
    <row r="19" spans="1:27" ht="38.25" customHeight="1">
      <c r="A19" s="374">
        <v>2021</v>
      </c>
      <c r="B19" s="99">
        <v>0</v>
      </c>
      <c r="C19" s="99">
        <v>0</v>
      </c>
      <c r="D19" s="99">
        <v>0</v>
      </c>
      <c r="E19" s="578">
        <v>0</v>
      </c>
      <c r="F19" s="99">
        <v>0</v>
      </c>
      <c r="G19" s="99">
        <v>0</v>
      </c>
      <c r="H19" s="99">
        <v>0</v>
      </c>
      <c r="I19" s="578">
        <v>0</v>
      </c>
      <c r="J19" s="99">
        <v>0</v>
      </c>
      <c r="K19" s="99">
        <v>0</v>
      </c>
      <c r="L19" s="99">
        <v>0</v>
      </c>
      <c r="M19" s="578">
        <v>0</v>
      </c>
      <c r="N19" s="99">
        <v>0</v>
      </c>
      <c r="O19" s="99">
        <v>0</v>
      </c>
      <c r="P19" s="99">
        <v>0</v>
      </c>
      <c r="Q19" s="578">
        <v>0</v>
      </c>
      <c r="R19" s="99">
        <v>0</v>
      </c>
      <c r="S19" s="99">
        <v>0</v>
      </c>
      <c r="T19" s="99">
        <v>0</v>
      </c>
      <c r="U19" s="100">
        <v>0</v>
      </c>
      <c r="V19" s="499"/>
      <c r="W19" s="498"/>
      <c r="X19" s="498"/>
      <c r="Y19" s="498"/>
      <c r="Z19" s="498"/>
      <c r="AA19" s="498"/>
    </row>
    <row r="20" spans="1:27" s="55" customFormat="1" ht="38.25" customHeight="1">
      <c r="A20" s="254">
        <v>2022</v>
      </c>
      <c r="B20" s="173">
        <v>0</v>
      </c>
      <c r="C20" s="173">
        <v>0</v>
      </c>
      <c r="D20" s="173">
        <v>0</v>
      </c>
      <c r="E20" s="579">
        <v>0</v>
      </c>
      <c r="F20" s="173">
        <v>0</v>
      </c>
      <c r="G20" s="173">
        <v>0</v>
      </c>
      <c r="H20" s="173">
        <v>0</v>
      </c>
      <c r="I20" s="579">
        <v>0</v>
      </c>
      <c r="J20" s="173">
        <v>0</v>
      </c>
      <c r="K20" s="173">
        <v>0</v>
      </c>
      <c r="L20" s="173">
        <v>0</v>
      </c>
      <c r="M20" s="579">
        <v>0</v>
      </c>
      <c r="N20" s="173">
        <v>0</v>
      </c>
      <c r="O20" s="173">
        <v>0</v>
      </c>
      <c r="P20" s="173">
        <v>0</v>
      </c>
      <c r="Q20" s="579">
        <v>0</v>
      </c>
      <c r="R20" s="173">
        <v>0</v>
      </c>
      <c r="S20" s="173">
        <v>0</v>
      </c>
      <c r="T20" s="173">
        <v>0</v>
      </c>
      <c r="U20" s="174">
        <v>0</v>
      </c>
      <c r="V20" s="499"/>
      <c r="W20" s="498"/>
      <c r="X20" s="498"/>
      <c r="Y20" s="498"/>
      <c r="Z20" s="498"/>
      <c r="AA20" s="498"/>
    </row>
    <row r="21" spans="1:27" ht="48.75" customHeight="1">
      <c r="A21" s="61"/>
      <c r="B21" s="493" t="s">
        <v>170</v>
      </c>
      <c r="C21" s="493"/>
      <c r="D21" s="493"/>
      <c r="E21" s="493"/>
      <c r="F21" s="493"/>
      <c r="G21" s="493"/>
      <c r="H21" s="493"/>
      <c r="I21" s="493"/>
      <c r="J21" s="493"/>
      <c r="K21" s="493"/>
      <c r="L21" s="493"/>
      <c r="M21" s="493"/>
      <c r="N21" s="493"/>
      <c r="O21" s="493"/>
      <c r="P21" s="493"/>
      <c r="Q21" s="493"/>
      <c r="R21" s="493"/>
      <c r="S21" s="493"/>
      <c r="T21" s="493"/>
      <c r="U21" s="493"/>
      <c r="V21" s="493"/>
      <c r="W21" s="493"/>
      <c r="X21" s="493"/>
      <c r="Y21" s="493"/>
      <c r="Z21" s="62"/>
      <c r="AA21" s="62"/>
    </row>
    <row r="22" spans="1:27">
      <c r="A22" s="4" t="s">
        <v>632</v>
      </c>
      <c r="B22" s="4"/>
      <c r="C22" s="4"/>
      <c r="D22" s="4"/>
      <c r="E22" s="4"/>
      <c r="F22" s="4"/>
      <c r="G22" s="4"/>
      <c r="H22" s="4"/>
      <c r="I22" s="4"/>
      <c r="J22" s="4"/>
      <c r="K22" s="4"/>
      <c r="M22" s="4"/>
      <c r="N22" s="4"/>
      <c r="O22" s="4"/>
      <c r="P22" s="4"/>
      <c r="Q22" s="4"/>
      <c r="R22" s="4"/>
      <c r="S22" s="4"/>
      <c r="T22" s="4"/>
      <c r="U22" s="4"/>
      <c r="V22" s="4"/>
      <c r="W22" s="4"/>
      <c r="X22" s="52"/>
      <c r="Y22" s="3" t="s">
        <v>746</v>
      </c>
      <c r="Z22" s="54"/>
      <c r="AA22" s="54"/>
    </row>
    <row r="31" spans="1:27">
      <c r="Y31" s="133"/>
    </row>
  </sheetData>
  <mergeCells count="18">
    <mergeCell ref="B21:Y21"/>
    <mergeCell ref="A13:A15"/>
    <mergeCell ref="V14:AA20"/>
    <mergeCell ref="A4:A6"/>
    <mergeCell ref="B4:E5"/>
    <mergeCell ref="F4:Y4"/>
    <mergeCell ref="F5:I5"/>
    <mergeCell ref="J5:M5"/>
    <mergeCell ref="N5:Q5"/>
    <mergeCell ref="R5:U5"/>
    <mergeCell ref="V5:Y5"/>
    <mergeCell ref="A2:X2"/>
    <mergeCell ref="B14:E14"/>
    <mergeCell ref="F14:I14"/>
    <mergeCell ref="J14:M14"/>
    <mergeCell ref="N14:Q14"/>
    <mergeCell ref="R14:U14"/>
    <mergeCell ref="B13:U13"/>
  </mergeCells>
  <phoneticPr fontId="6" type="noConversion"/>
  <printOptions horizontalCentered="1"/>
  <pageMargins left="0.78740157480314965" right="0.78740157480314965" top="0.98425196850393704" bottom="0.98425196850393704" header="0" footer="0.59055118110236227"/>
  <pageSetup paperSize="9" scale="54" firstPageNumber="136" pageOrder="overThenDown" orientation="landscape" r:id="rId1"/>
  <headerFooter scaleWithDoc="0"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J15"/>
  <sheetViews>
    <sheetView view="pageBreakPreview" zoomScaleNormal="100" zoomScaleSheetLayoutView="100" workbookViewId="0">
      <selection activeCell="K10" sqref="K10"/>
    </sheetView>
  </sheetViews>
  <sheetFormatPr defaultColWidth="11.42578125" defaultRowHeight="13.5"/>
  <cols>
    <col min="1" max="1" width="9.140625" style="1" customWidth="1"/>
    <col min="2" max="36" width="7.42578125" style="1" customWidth="1"/>
    <col min="37" max="16384" width="11.42578125" style="1"/>
  </cols>
  <sheetData>
    <row r="1" spans="1:36" s="186" customFormat="1" ht="11.25">
      <c r="A1" s="215" t="s">
        <v>733</v>
      </c>
      <c r="B1" s="216"/>
      <c r="C1" s="216"/>
      <c r="D1" s="216"/>
      <c r="E1" s="216"/>
      <c r="F1" s="216"/>
      <c r="G1" s="188"/>
      <c r="H1" s="188"/>
      <c r="I1" s="188"/>
      <c r="J1" s="188"/>
      <c r="K1" s="188"/>
      <c r="L1" s="188"/>
      <c r="M1" s="188"/>
      <c r="N1" s="188"/>
      <c r="O1" s="188"/>
      <c r="P1" s="188"/>
      <c r="Q1" s="188"/>
      <c r="R1" s="188"/>
      <c r="S1" s="188"/>
      <c r="T1" s="188"/>
      <c r="U1" s="188"/>
      <c r="V1" s="188"/>
      <c r="W1" s="188"/>
      <c r="X1" s="188"/>
      <c r="Y1" s="188"/>
      <c r="Z1" s="188"/>
      <c r="AA1" s="188"/>
    </row>
    <row r="2" spans="1:36" s="16" customFormat="1" ht="30" customHeight="1">
      <c r="A2" s="383" t="s">
        <v>790</v>
      </c>
      <c r="B2" s="383"/>
      <c r="C2" s="383"/>
      <c r="D2" s="383"/>
      <c r="E2" s="383"/>
      <c r="F2" s="383"/>
      <c r="G2" s="383"/>
      <c r="H2" s="383"/>
      <c r="I2" s="383"/>
      <c r="J2" s="383"/>
      <c r="K2" s="383"/>
      <c r="L2" s="383"/>
      <c r="M2" s="383"/>
      <c r="N2" s="383"/>
      <c r="O2" s="383"/>
      <c r="P2" s="383"/>
      <c r="Q2" s="383"/>
      <c r="R2" s="383"/>
      <c r="S2" s="383"/>
      <c r="T2" s="383"/>
      <c r="U2" s="383"/>
      <c r="V2" s="383"/>
      <c r="W2" s="383"/>
      <c r="X2" s="69"/>
      <c r="Y2" s="69"/>
      <c r="Z2" s="45"/>
      <c r="AA2" s="45"/>
      <c r="AB2" s="45"/>
      <c r="AC2" s="45"/>
    </row>
    <row r="3" spans="1:36" s="53" customFormat="1" ht="15" customHeight="1">
      <c r="A3" s="405" t="s">
        <v>221</v>
      </c>
      <c r="B3" s="405"/>
      <c r="C3" s="405"/>
      <c r="D3" s="405"/>
      <c r="E3" s="405"/>
      <c r="F3" s="405"/>
      <c r="G3" s="405"/>
      <c r="H3" s="405"/>
      <c r="I3" s="405"/>
      <c r="J3" s="405"/>
      <c r="K3" s="405"/>
      <c r="L3" s="399"/>
      <c r="M3" s="399"/>
      <c r="O3" s="13"/>
      <c r="P3" s="13"/>
      <c r="Q3" s="13"/>
      <c r="R3" s="13"/>
      <c r="S3" s="13"/>
      <c r="T3" s="13"/>
      <c r="U3" s="13"/>
      <c r="V3" s="13"/>
      <c r="W3" s="13"/>
      <c r="X3" s="13"/>
      <c r="Y3" s="13"/>
      <c r="Z3" s="13"/>
      <c r="AA3" s="13"/>
      <c r="AB3" s="13"/>
      <c r="AC3" s="13"/>
      <c r="AD3" s="13"/>
      <c r="AE3" s="13"/>
      <c r="AF3" s="13"/>
      <c r="AG3" s="13"/>
      <c r="AH3" s="13"/>
      <c r="AI3" s="13"/>
      <c r="AJ3" s="12" t="s">
        <v>220</v>
      </c>
    </row>
    <row r="4" spans="1:36" s="68" customFormat="1" ht="29.25" customHeight="1">
      <c r="A4" s="514" t="s">
        <v>719</v>
      </c>
      <c r="B4" s="412" t="s">
        <v>219</v>
      </c>
      <c r="C4" s="412"/>
      <c r="D4" s="412"/>
      <c r="E4" s="412"/>
      <c r="F4" s="412"/>
      <c r="G4" s="412"/>
      <c r="H4" s="412"/>
      <c r="I4" s="412"/>
      <c r="J4" s="412"/>
      <c r="K4" s="413"/>
      <c r="L4" s="511" t="s">
        <v>218</v>
      </c>
      <c r="M4" s="512"/>
      <c r="N4" s="512"/>
      <c r="O4" s="512"/>
      <c r="P4" s="512"/>
      <c r="Q4" s="512"/>
      <c r="R4" s="512"/>
      <c r="S4" s="512"/>
      <c r="T4" s="512"/>
      <c r="U4" s="512"/>
      <c r="V4" s="512"/>
      <c r="W4" s="512"/>
      <c r="X4" s="512"/>
      <c r="Y4" s="512"/>
      <c r="Z4" s="512"/>
      <c r="AA4" s="512"/>
      <c r="AB4" s="512"/>
      <c r="AC4" s="512"/>
      <c r="AD4" s="512"/>
      <c r="AE4" s="512"/>
      <c r="AF4" s="512"/>
      <c r="AG4" s="512"/>
      <c r="AH4" s="512"/>
      <c r="AI4" s="512"/>
      <c r="AJ4" s="513"/>
    </row>
    <row r="5" spans="1:36" s="68" customFormat="1" ht="50.1" customHeight="1">
      <c r="A5" s="515"/>
      <c r="B5" s="412" t="s">
        <v>217</v>
      </c>
      <c r="C5" s="412"/>
      <c r="D5" s="419" t="s">
        <v>216</v>
      </c>
      <c r="E5" s="413"/>
      <c r="F5" s="419" t="s">
        <v>215</v>
      </c>
      <c r="G5" s="413"/>
      <c r="H5" s="419" t="s">
        <v>214</v>
      </c>
      <c r="I5" s="413"/>
      <c r="J5" s="419" t="s">
        <v>213</v>
      </c>
      <c r="K5" s="413"/>
      <c r="L5" s="419" t="s">
        <v>212</v>
      </c>
      <c r="M5" s="412"/>
      <c r="N5" s="412"/>
      <c r="O5" s="412"/>
      <c r="P5" s="413"/>
      <c r="Q5" s="419" t="s">
        <v>211</v>
      </c>
      <c r="R5" s="412"/>
      <c r="S5" s="412"/>
      <c r="T5" s="412"/>
      <c r="U5" s="413"/>
      <c r="V5" s="419" t="s">
        <v>210</v>
      </c>
      <c r="W5" s="412"/>
      <c r="X5" s="412"/>
      <c r="Y5" s="412"/>
      <c r="Z5" s="413"/>
      <c r="AA5" s="508" t="s">
        <v>209</v>
      </c>
      <c r="AB5" s="509"/>
      <c r="AC5" s="509"/>
      <c r="AD5" s="509"/>
      <c r="AE5" s="510"/>
      <c r="AF5" s="508" t="s">
        <v>208</v>
      </c>
      <c r="AG5" s="509"/>
      <c r="AH5" s="509"/>
      <c r="AI5" s="509"/>
      <c r="AJ5" s="510"/>
    </row>
    <row r="6" spans="1:36" s="68" customFormat="1" ht="69" customHeight="1" thickBot="1">
      <c r="A6" s="516"/>
      <c r="B6" s="362" t="s">
        <v>207</v>
      </c>
      <c r="C6" s="363" t="s">
        <v>205</v>
      </c>
      <c r="D6" s="363" t="s">
        <v>206</v>
      </c>
      <c r="E6" s="363" t="s">
        <v>205</v>
      </c>
      <c r="F6" s="363" t="s">
        <v>206</v>
      </c>
      <c r="G6" s="363" t="s">
        <v>205</v>
      </c>
      <c r="H6" s="363" t="s">
        <v>206</v>
      </c>
      <c r="I6" s="363" t="s">
        <v>205</v>
      </c>
      <c r="J6" s="363" t="s">
        <v>206</v>
      </c>
      <c r="K6" s="363" t="s">
        <v>205</v>
      </c>
      <c r="L6" s="363" t="s">
        <v>203</v>
      </c>
      <c r="M6" s="363" t="s">
        <v>202</v>
      </c>
      <c r="N6" s="363" t="s">
        <v>201</v>
      </c>
      <c r="O6" s="229" t="s">
        <v>200</v>
      </c>
      <c r="P6" s="363" t="s">
        <v>199</v>
      </c>
      <c r="Q6" s="363" t="s">
        <v>203</v>
      </c>
      <c r="R6" s="363" t="s">
        <v>202</v>
      </c>
      <c r="S6" s="363" t="s">
        <v>204</v>
      </c>
      <c r="T6" s="229" t="s">
        <v>200</v>
      </c>
      <c r="U6" s="363" t="s">
        <v>199</v>
      </c>
      <c r="V6" s="363" t="s">
        <v>203</v>
      </c>
      <c r="W6" s="363" t="s">
        <v>202</v>
      </c>
      <c r="X6" s="363" t="s">
        <v>201</v>
      </c>
      <c r="Y6" s="229" t="s">
        <v>200</v>
      </c>
      <c r="Z6" s="363" t="s">
        <v>199</v>
      </c>
      <c r="AA6" s="363" t="s">
        <v>203</v>
      </c>
      <c r="AB6" s="363" t="s">
        <v>202</v>
      </c>
      <c r="AC6" s="363" t="s">
        <v>201</v>
      </c>
      <c r="AD6" s="229" t="s">
        <v>200</v>
      </c>
      <c r="AE6" s="363" t="s">
        <v>199</v>
      </c>
      <c r="AF6" s="363" t="s">
        <v>203</v>
      </c>
      <c r="AG6" s="363" t="s">
        <v>202</v>
      </c>
      <c r="AH6" s="363" t="s">
        <v>201</v>
      </c>
      <c r="AI6" s="229" t="s">
        <v>200</v>
      </c>
      <c r="AJ6" s="360" t="s">
        <v>199</v>
      </c>
    </row>
    <row r="7" spans="1:36" s="68" customFormat="1" ht="43.5" hidden="1" customHeight="1" thickTop="1">
      <c r="A7" s="246">
        <v>2016</v>
      </c>
      <c r="B7" s="56">
        <f>D7+F7+H7+J7</f>
        <v>1</v>
      </c>
      <c r="C7" s="56">
        <f>E7+G7+I7+K7</f>
        <v>313</v>
      </c>
      <c r="D7" s="56">
        <v>0</v>
      </c>
      <c r="E7" s="56">
        <v>0</v>
      </c>
      <c r="F7" s="56">
        <v>1</v>
      </c>
      <c r="G7" s="56">
        <v>77</v>
      </c>
      <c r="H7" s="56">
        <v>0</v>
      </c>
      <c r="I7" s="56">
        <v>233</v>
      </c>
      <c r="J7" s="56">
        <v>0</v>
      </c>
      <c r="K7" s="56">
        <v>3</v>
      </c>
      <c r="L7" s="353">
        <v>192</v>
      </c>
      <c r="M7" s="56">
        <v>22</v>
      </c>
      <c r="N7" s="56">
        <v>4</v>
      </c>
      <c r="O7" s="56">
        <v>1</v>
      </c>
      <c r="P7" s="354">
        <v>14</v>
      </c>
      <c r="Q7" s="56" t="s">
        <v>787</v>
      </c>
      <c r="R7" s="56" t="s">
        <v>787</v>
      </c>
      <c r="S7" s="56" t="s">
        <v>787</v>
      </c>
      <c r="T7" s="56" t="s">
        <v>787</v>
      </c>
      <c r="U7" s="354" t="s">
        <v>787</v>
      </c>
      <c r="V7" s="56" t="s">
        <v>787</v>
      </c>
      <c r="W7" s="56" t="s">
        <v>787</v>
      </c>
      <c r="X7" s="56" t="s">
        <v>787</v>
      </c>
      <c r="Y7" s="56" t="s">
        <v>787</v>
      </c>
      <c r="Z7" s="354" t="s">
        <v>787</v>
      </c>
      <c r="AA7" s="56" t="s">
        <v>787</v>
      </c>
      <c r="AB7" s="56" t="s">
        <v>787</v>
      </c>
      <c r="AC7" s="56" t="s">
        <v>787</v>
      </c>
      <c r="AD7" s="56" t="s">
        <v>787</v>
      </c>
      <c r="AE7" s="354" t="s">
        <v>787</v>
      </c>
      <c r="AF7" s="56" t="s">
        <v>787</v>
      </c>
      <c r="AG7" s="56" t="s">
        <v>787</v>
      </c>
      <c r="AH7" s="56" t="s">
        <v>787</v>
      </c>
      <c r="AI7" s="56" t="s">
        <v>787</v>
      </c>
      <c r="AJ7" s="57" t="s">
        <v>787</v>
      </c>
    </row>
    <row r="8" spans="1:36" s="68" customFormat="1" ht="43.5" hidden="1" customHeight="1">
      <c r="A8" s="246">
        <v>2017</v>
      </c>
      <c r="B8" s="56">
        <f t="shared" ref="B8:B13" si="0">D8+F8+H8+J8</f>
        <v>2</v>
      </c>
      <c r="C8" s="56">
        <f t="shared" ref="C8:C13" si="1">E8+G8+I8+K8</f>
        <v>482</v>
      </c>
      <c r="D8" s="56">
        <v>0</v>
      </c>
      <c r="E8" s="56">
        <v>0</v>
      </c>
      <c r="F8" s="56">
        <v>1</v>
      </c>
      <c r="G8" s="56">
        <v>229</v>
      </c>
      <c r="H8" s="56">
        <v>1</v>
      </c>
      <c r="I8" s="56">
        <v>253</v>
      </c>
      <c r="J8" s="56">
        <v>0</v>
      </c>
      <c r="K8" s="56">
        <v>0</v>
      </c>
      <c r="L8" s="353">
        <v>243</v>
      </c>
      <c r="M8" s="56">
        <v>6</v>
      </c>
      <c r="N8" s="56">
        <v>1</v>
      </c>
      <c r="O8" s="56">
        <v>3</v>
      </c>
      <c r="P8" s="355">
        <v>0</v>
      </c>
      <c r="Q8" s="56" t="s">
        <v>787</v>
      </c>
      <c r="R8" s="56" t="s">
        <v>787</v>
      </c>
      <c r="S8" s="56" t="s">
        <v>787</v>
      </c>
      <c r="T8" s="56" t="s">
        <v>787</v>
      </c>
      <c r="U8" s="355" t="s">
        <v>787</v>
      </c>
      <c r="V8" s="56" t="s">
        <v>787</v>
      </c>
      <c r="W8" s="56" t="s">
        <v>787</v>
      </c>
      <c r="X8" s="56" t="s">
        <v>787</v>
      </c>
      <c r="Y8" s="56" t="s">
        <v>787</v>
      </c>
      <c r="Z8" s="355" t="s">
        <v>787</v>
      </c>
      <c r="AA8" s="56" t="s">
        <v>787</v>
      </c>
      <c r="AB8" s="56" t="s">
        <v>787</v>
      </c>
      <c r="AC8" s="56" t="s">
        <v>787</v>
      </c>
      <c r="AD8" s="56" t="s">
        <v>787</v>
      </c>
      <c r="AE8" s="355" t="s">
        <v>787</v>
      </c>
      <c r="AF8" s="56" t="s">
        <v>787</v>
      </c>
      <c r="AG8" s="56" t="s">
        <v>787</v>
      </c>
      <c r="AH8" s="56" t="s">
        <v>787</v>
      </c>
      <c r="AI8" s="56" t="s">
        <v>787</v>
      </c>
      <c r="AJ8" s="57" t="s">
        <v>787</v>
      </c>
    </row>
    <row r="9" spans="1:36" s="68" customFormat="1" ht="43.5" customHeight="1" thickTop="1">
      <c r="A9" s="246">
        <v>2018</v>
      </c>
      <c r="B9" s="56">
        <f t="shared" si="0"/>
        <v>2</v>
      </c>
      <c r="C9" s="56">
        <f t="shared" si="1"/>
        <v>547</v>
      </c>
      <c r="D9" s="56">
        <v>0</v>
      </c>
      <c r="E9" s="56">
        <v>0</v>
      </c>
      <c r="F9" s="56">
        <v>1</v>
      </c>
      <c r="G9" s="56">
        <v>329</v>
      </c>
      <c r="H9" s="56">
        <v>1</v>
      </c>
      <c r="I9" s="56">
        <v>218</v>
      </c>
      <c r="J9" s="56">
        <v>0</v>
      </c>
      <c r="K9" s="56">
        <v>0</v>
      </c>
      <c r="L9" s="353">
        <v>356</v>
      </c>
      <c r="M9" s="56">
        <v>32</v>
      </c>
      <c r="N9" s="56">
        <v>52</v>
      </c>
      <c r="O9" s="56">
        <v>2</v>
      </c>
      <c r="P9" s="355">
        <v>105</v>
      </c>
      <c r="Q9" s="56" t="s">
        <v>787</v>
      </c>
      <c r="R9" s="56" t="s">
        <v>787</v>
      </c>
      <c r="S9" s="56" t="s">
        <v>787</v>
      </c>
      <c r="T9" s="56" t="s">
        <v>787</v>
      </c>
      <c r="U9" s="355" t="s">
        <v>787</v>
      </c>
      <c r="V9" s="56" t="s">
        <v>787</v>
      </c>
      <c r="W9" s="56" t="s">
        <v>787</v>
      </c>
      <c r="X9" s="56" t="s">
        <v>787</v>
      </c>
      <c r="Y9" s="56" t="s">
        <v>787</v>
      </c>
      <c r="Z9" s="355" t="s">
        <v>787</v>
      </c>
      <c r="AA9" s="56" t="s">
        <v>787</v>
      </c>
      <c r="AB9" s="56" t="s">
        <v>787</v>
      </c>
      <c r="AC9" s="56" t="s">
        <v>787</v>
      </c>
      <c r="AD9" s="56" t="s">
        <v>787</v>
      </c>
      <c r="AE9" s="355" t="s">
        <v>787</v>
      </c>
      <c r="AF9" s="56" t="s">
        <v>787</v>
      </c>
      <c r="AG9" s="56" t="s">
        <v>787</v>
      </c>
      <c r="AH9" s="56" t="s">
        <v>787</v>
      </c>
      <c r="AI9" s="56" t="s">
        <v>787</v>
      </c>
      <c r="AJ9" s="57" t="s">
        <v>787</v>
      </c>
    </row>
    <row r="10" spans="1:36" s="68" customFormat="1" ht="43.5" customHeight="1">
      <c r="A10" s="246">
        <v>2019</v>
      </c>
      <c r="B10" s="56">
        <f t="shared" si="0"/>
        <v>3</v>
      </c>
      <c r="C10" s="56">
        <f t="shared" si="1"/>
        <v>1327</v>
      </c>
      <c r="D10" s="56">
        <v>1</v>
      </c>
      <c r="E10" s="56">
        <v>478</v>
      </c>
      <c r="F10" s="56">
        <v>1</v>
      </c>
      <c r="G10" s="56">
        <v>349</v>
      </c>
      <c r="H10" s="56">
        <v>1</v>
      </c>
      <c r="I10" s="56">
        <v>500</v>
      </c>
      <c r="J10" s="56">
        <v>0</v>
      </c>
      <c r="K10" s="56">
        <v>0</v>
      </c>
      <c r="L10" s="353">
        <v>183</v>
      </c>
      <c r="M10" s="56">
        <v>46</v>
      </c>
      <c r="N10" s="56">
        <v>10</v>
      </c>
      <c r="O10" s="56">
        <v>0</v>
      </c>
      <c r="P10" s="355">
        <v>610</v>
      </c>
      <c r="Q10" s="56" t="s">
        <v>787</v>
      </c>
      <c r="R10" s="56" t="s">
        <v>787</v>
      </c>
      <c r="S10" s="56" t="s">
        <v>787</v>
      </c>
      <c r="T10" s="56" t="s">
        <v>787</v>
      </c>
      <c r="U10" s="355" t="s">
        <v>787</v>
      </c>
      <c r="V10" s="56" t="s">
        <v>787</v>
      </c>
      <c r="W10" s="56" t="s">
        <v>787</v>
      </c>
      <c r="X10" s="56" t="s">
        <v>787</v>
      </c>
      <c r="Y10" s="56" t="s">
        <v>787</v>
      </c>
      <c r="Z10" s="355" t="s">
        <v>787</v>
      </c>
      <c r="AA10" s="56" t="s">
        <v>787</v>
      </c>
      <c r="AB10" s="56" t="s">
        <v>787</v>
      </c>
      <c r="AC10" s="56" t="s">
        <v>787</v>
      </c>
      <c r="AD10" s="56" t="s">
        <v>787</v>
      </c>
      <c r="AE10" s="355" t="s">
        <v>787</v>
      </c>
      <c r="AF10" s="56" t="s">
        <v>787</v>
      </c>
      <c r="AG10" s="56" t="s">
        <v>787</v>
      </c>
      <c r="AH10" s="56" t="s">
        <v>787</v>
      </c>
      <c r="AI10" s="56" t="s">
        <v>787</v>
      </c>
      <c r="AJ10" s="57" t="s">
        <v>787</v>
      </c>
    </row>
    <row r="11" spans="1:36" s="68" customFormat="1" ht="43.5" customHeight="1">
      <c r="A11" s="246">
        <v>2020</v>
      </c>
      <c r="B11" s="56">
        <f t="shared" si="0"/>
        <v>2</v>
      </c>
      <c r="C11" s="56">
        <f t="shared" si="1"/>
        <v>646</v>
      </c>
      <c r="D11" s="56">
        <v>0</v>
      </c>
      <c r="E11" s="56">
        <v>0</v>
      </c>
      <c r="F11" s="56">
        <v>1</v>
      </c>
      <c r="G11" s="56">
        <v>419</v>
      </c>
      <c r="H11" s="56">
        <v>1</v>
      </c>
      <c r="I11" s="56">
        <v>227</v>
      </c>
      <c r="J11" s="56">
        <v>0</v>
      </c>
      <c r="K11" s="56">
        <v>0</v>
      </c>
      <c r="L11" s="353">
        <v>146</v>
      </c>
      <c r="M11" s="56">
        <v>29</v>
      </c>
      <c r="N11" s="56">
        <v>14</v>
      </c>
      <c r="O11" s="56" t="s">
        <v>2</v>
      </c>
      <c r="P11" s="355">
        <v>457</v>
      </c>
      <c r="Q11" s="56" t="s">
        <v>787</v>
      </c>
      <c r="R11" s="56" t="s">
        <v>787</v>
      </c>
      <c r="S11" s="56" t="s">
        <v>787</v>
      </c>
      <c r="T11" s="56" t="s">
        <v>787</v>
      </c>
      <c r="U11" s="355" t="s">
        <v>787</v>
      </c>
      <c r="V11" s="56" t="s">
        <v>787</v>
      </c>
      <c r="W11" s="56" t="s">
        <v>787</v>
      </c>
      <c r="X11" s="56" t="s">
        <v>787</v>
      </c>
      <c r="Y11" s="56" t="s">
        <v>787</v>
      </c>
      <c r="Z11" s="355" t="s">
        <v>787</v>
      </c>
      <c r="AA11" s="56" t="s">
        <v>787</v>
      </c>
      <c r="AB11" s="56" t="s">
        <v>787</v>
      </c>
      <c r="AC11" s="56" t="s">
        <v>787</v>
      </c>
      <c r="AD11" s="56" t="s">
        <v>787</v>
      </c>
      <c r="AE11" s="355" t="s">
        <v>787</v>
      </c>
      <c r="AF11" s="56" t="s">
        <v>787</v>
      </c>
      <c r="AG11" s="56" t="s">
        <v>787</v>
      </c>
      <c r="AH11" s="56" t="s">
        <v>787</v>
      </c>
      <c r="AI11" s="56" t="s">
        <v>787</v>
      </c>
      <c r="AJ11" s="57" t="s">
        <v>787</v>
      </c>
    </row>
    <row r="12" spans="1:36" s="68" customFormat="1" ht="43.5" customHeight="1">
      <c r="A12" s="246">
        <v>2021</v>
      </c>
      <c r="B12" s="56">
        <f t="shared" si="0"/>
        <v>3</v>
      </c>
      <c r="C12" s="56">
        <f t="shared" si="1"/>
        <v>962</v>
      </c>
      <c r="D12" s="56">
        <v>1</v>
      </c>
      <c r="E12" s="56">
        <v>481</v>
      </c>
      <c r="F12" s="56">
        <v>1</v>
      </c>
      <c r="G12" s="56">
        <v>239</v>
      </c>
      <c r="H12" s="56">
        <v>1</v>
      </c>
      <c r="I12" s="56">
        <v>242</v>
      </c>
      <c r="J12" s="56">
        <v>0</v>
      </c>
      <c r="K12" s="56">
        <v>0</v>
      </c>
      <c r="L12" s="353">
        <v>229</v>
      </c>
      <c r="M12" s="56">
        <v>32</v>
      </c>
      <c r="N12" s="56">
        <v>34</v>
      </c>
      <c r="O12" s="56" t="s">
        <v>508</v>
      </c>
      <c r="P12" s="355">
        <v>186</v>
      </c>
      <c r="Q12" s="56" t="s">
        <v>787</v>
      </c>
      <c r="R12" s="56" t="s">
        <v>787</v>
      </c>
      <c r="S12" s="56" t="s">
        <v>787</v>
      </c>
      <c r="T12" s="56" t="s">
        <v>787</v>
      </c>
      <c r="U12" s="355" t="s">
        <v>787</v>
      </c>
      <c r="V12" s="56" t="s">
        <v>787</v>
      </c>
      <c r="W12" s="56" t="s">
        <v>787</v>
      </c>
      <c r="X12" s="56" t="s">
        <v>787</v>
      </c>
      <c r="Y12" s="56" t="s">
        <v>787</v>
      </c>
      <c r="Z12" s="355" t="s">
        <v>787</v>
      </c>
      <c r="AA12" s="56" t="s">
        <v>787</v>
      </c>
      <c r="AB12" s="56" t="s">
        <v>787</v>
      </c>
      <c r="AC12" s="56" t="s">
        <v>787</v>
      </c>
      <c r="AD12" s="56" t="s">
        <v>787</v>
      </c>
      <c r="AE12" s="355" t="s">
        <v>787</v>
      </c>
      <c r="AF12" s="56" t="s">
        <v>787</v>
      </c>
      <c r="AG12" s="56" t="s">
        <v>787</v>
      </c>
      <c r="AH12" s="56" t="s">
        <v>787</v>
      </c>
      <c r="AI12" s="56" t="s">
        <v>787</v>
      </c>
      <c r="AJ12" s="57" t="s">
        <v>787</v>
      </c>
    </row>
    <row r="13" spans="1:36" s="253" customFormat="1" ht="43.5" customHeight="1">
      <c r="A13" s="352">
        <v>2022</v>
      </c>
      <c r="B13" s="356">
        <f t="shared" si="0"/>
        <v>2</v>
      </c>
      <c r="C13" s="58">
        <f t="shared" si="1"/>
        <v>602</v>
      </c>
      <c r="D13" s="101">
        <v>0</v>
      </c>
      <c r="E13" s="101">
        <v>0</v>
      </c>
      <c r="F13" s="101">
        <v>1</v>
      </c>
      <c r="G13" s="101">
        <v>363</v>
      </c>
      <c r="H13" s="101">
        <v>1</v>
      </c>
      <c r="I13" s="101">
        <v>239</v>
      </c>
      <c r="J13" s="101">
        <v>0</v>
      </c>
      <c r="K13" s="101">
        <v>0</v>
      </c>
      <c r="L13" s="357">
        <v>325</v>
      </c>
      <c r="M13" s="101">
        <v>34</v>
      </c>
      <c r="N13" s="101">
        <v>35</v>
      </c>
      <c r="O13" s="101">
        <v>4</v>
      </c>
      <c r="P13" s="358">
        <v>204</v>
      </c>
      <c r="Q13" s="101">
        <v>0</v>
      </c>
      <c r="R13" s="101">
        <v>0</v>
      </c>
      <c r="S13" s="101">
        <v>0</v>
      </c>
      <c r="T13" s="101">
        <v>0</v>
      </c>
      <c r="U13" s="358">
        <v>0</v>
      </c>
      <c r="V13" s="101">
        <v>171</v>
      </c>
      <c r="W13" s="101">
        <v>7</v>
      </c>
      <c r="X13" s="101">
        <v>0</v>
      </c>
      <c r="Y13" s="101">
        <v>4</v>
      </c>
      <c r="Z13" s="358">
        <v>181</v>
      </c>
      <c r="AA13" s="101">
        <v>154</v>
      </c>
      <c r="AB13" s="101">
        <v>27</v>
      </c>
      <c r="AC13" s="101">
        <v>35</v>
      </c>
      <c r="AD13" s="101">
        <v>0</v>
      </c>
      <c r="AE13" s="358">
        <v>23</v>
      </c>
      <c r="AF13" s="101">
        <v>0</v>
      </c>
      <c r="AG13" s="101">
        <v>0</v>
      </c>
      <c r="AH13" s="101">
        <v>0</v>
      </c>
      <c r="AI13" s="101">
        <v>0</v>
      </c>
      <c r="AJ13" s="102">
        <v>0</v>
      </c>
    </row>
    <row r="14" spans="1:36" s="68" customFormat="1" ht="78.75" customHeight="1">
      <c r="A14" s="377" t="s">
        <v>788</v>
      </c>
      <c r="B14" s="377"/>
      <c r="C14" s="377"/>
      <c r="D14" s="377"/>
      <c r="E14" s="377"/>
      <c r="F14" s="377"/>
      <c r="G14" s="377"/>
      <c r="H14" s="377"/>
      <c r="I14" s="377"/>
      <c r="J14" s="377"/>
      <c r="K14" s="377"/>
      <c r="L14" s="377"/>
      <c r="M14" s="377"/>
      <c r="N14" s="377"/>
      <c r="O14" s="377"/>
      <c r="P14" s="377"/>
      <c r="Q14" s="377"/>
      <c r="R14" s="377"/>
      <c r="S14" s="377"/>
      <c r="T14" s="377"/>
      <c r="U14" s="377"/>
      <c r="V14" s="377"/>
      <c r="W14" s="377"/>
      <c r="X14" s="377"/>
      <c r="Y14" s="377"/>
      <c r="Z14" s="377"/>
      <c r="AA14" s="377"/>
      <c r="AB14" s="377"/>
      <c r="AC14" s="377"/>
      <c r="AD14" s="377"/>
      <c r="AE14" s="377"/>
      <c r="AF14" s="377"/>
      <c r="AG14" s="377"/>
      <c r="AH14" s="377"/>
      <c r="AI14" s="377"/>
      <c r="AJ14" s="377"/>
    </row>
    <row r="15" spans="1:36" s="53" customFormat="1" ht="19.5" customHeight="1">
      <c r="A15" s="377" t="s">
        <v>632</v>
      </c>
      <c r="B15" s="377"/>
      <c r="C15" s="377"/>
      <c r="D15" s="377"/>
      <c r="E15" s="377"/>
      <c r="F15" s="377"/>
      <c r="G15" s="377"/>
      <c r="H15" s="377"/>
      <c r="I15" s="377"/>
      <c r="J15" s="377"/>
      <c r="K15" s="377"/>
      <c r="L15" s="377"/>
      <c r="M15" s="377"/>
      <c r="N15" s="377"/>
      <c r="O15" s="377"/>
      <c r="P15" s="377"/>
      <c r="Q15" s="377"/>
      <c r="R15" s="377"/>
      <c r="S15" s="377"/>
      <c r="T15" s="377"/>
      <c r="U15" s="377"/>
      <c r="V15" s="377"/>
      <c r="W15" s="377"/>
      <c r="X15" s="377"/>
      <c r="Y15" s="377"/>
      <c r="Z15" s="377"/>
      <c r="AB15" s="67"/>
      <c r="AC15" s="67"/>
      <c r="AD15" s="67"/>
      <c r="AE15" s="67"/>
      <c r="AF15" s="67"/>
      <c r="AG15" s="67"/>
      <c r="AH15" s="67"/>
      <c r="AI15" s="67"/>
      <c r="AJ15" s="3" t="s">
        <v>746</v>
      </c>
    </row>
  </sheetData>
  <mergeCells count="17">
    <mergeCell ref="A15:Z15"/>
    <mergeCell ref="B5:C5"/>
    <mergeCell ref="D5:E5"/>
    <mergeCell ref="L5:P5"/>
    <mergeCell ref="Q5:U5"/>
    <mergeCell ref="V5:Z5"/>
    <mergeCell ref="F5:G5"/>
    <mergeCell ref="J5:K5"/>
    <mergeCell ref="H5:I5"/>
    <mergeCell ref="A14:AJ14"/>
    <mergeCell ref="A4:A6"/>
    <mergeCell ref="A3:M3"/>
    <mergeCell ref="A2:W2"/>
    <mergeCell ref="AF5:AJ5"/>
    <mergeCell ref="L4:AJ4"/>
    <mergeCell ref="AA5:AE5"/>
    <mergeCell ref="B4:K4"/>
  </mergeCells>
  <phoneticPr fontId="6" type="noConversion"/>
  <printOptions horizontalCentered="1"/>
  <pageMargins left="0.78740157480314965" right="0.78740157480314965" top="0.98425196850393704" bottom="0.98425196850393704" header="0" footer="0.59055118110236227"/>
  <pageSetup paperSize="9" scale="54" firstPageNumber="136" pageOrder="overThenDown" orientation="landscape" r:id="rId1"/>
  <headerFooter scaleWithDoc="0"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A13"/>
  <sheetViews>
    <sheetView view="pageBreakPreview" zoomScaleNormal="100" zoomScaleSheetLayoutView="100" workbookViewId="0">
      <selection activeCell="O22" sqref="O22"/>
    </sheetView>
  </sheetViews>
  <sheetFormatPr defaultColWidth="11.42578125" defaultRowHeight="12"/>
  <cols>
    <col min="1" max="1" width="11.28515625" style="70" customWidth="1"/>
    <col min="2" max="21" width="10.28515625" style="70" customWidth="1"/>
    <col min="22" max="22" width="7.7109375" style="70" customWidth="1"/>
    <col min="23" max="16384" width="11.42578125" style="70"/>
  </cols>
  <sheetData>
    <row r="1" spans="1:27" s="186" customFormat="1" ht="11.25">
      <c r="A1" s="215" t="s">
        <v>733</v>
      </c>
      <c r="B1" s="216"/>
      <c r="C1" s="216"/>
      <c r="D1" s="216"/>
      <c r="E1" s="216"/>
      <c r="F1" s="216"/>
      <c r="G1" s="188"/>
      <c r="H1" s="188"/>
      <c r="I1" s="188"/>
      <c r="J1" s="188"/>
      <c r="K1" s="188"/>
      <c r="L1" s="188"/>
      <c r="M1" s="188"/>
      <c r="N1" s="188"/>
      <c r="O1" s="188"/>
      <c r="P1" s="188"/>
      <c r="Q1" s="188"/>
      <c r="R1" s="188"/>
      <c r="S1" s="188"/>
      <c r="T1" s="188"/>
      <c r="U1" s="188"/>
      <c r="V1" s="188"/>
      <c r="W1" s="188"/>
      <c r="X1" s="188"/>
      <c r="Y1" s="188"/>
      <c r="Z1" s="188"/>
      <c r="AA1" s="188"/>
    </row>
    <row r="2" spans="1:27" s="16" customFormat="1" ht="24.95" customHeight="1">
      <c r="A2" s="383" t="s">
        <v>791</v>
      </c>
      <c r="B2" s="383"/>
      <c r="C2" s="383"/>
      <c r="D2" s="383"/>
      <c r="E2" s="383"/>
      <c r="F2" s="383"/>
      <c r="G2" s="383"/>
      <c r="H2" s="383"/>
      <c r="I2" s="383"/>
      <c r="J2" s="383"/>
      <c r="K2" s="383"/>
      <c r="L2" s="383"/>
      <c r="M2" s="383"/>
      <c r="N2" s="383"/>
      <c r="O2" s="383"/>
      <c r="P2" s="383"/>
      <c r="Q2" s="383"/>
      <c r="R2" s="383"/>
      <c r="S2" s="383"/>
      <c r="T2" s="383"/>
      <c r="U2" s="383"/>
      <c r="V2" s="45"/>
    </row>
    <row r="3" spans="1:27" s="72" customFormat="1" ht="15" customHeight="1">
      <c r="A3" s="13" t="s">
        <v>246</v>
      </c>
      <c r="B3" s="13"/>
      <c r="C3" s="13"/>
      <c r="D3" s="13"/>
      <c r="E3" s="13"/>
      <c r="G3" s="13"/>
      <c r="H3" s="13"/>
      <c r="I3" s="13"/>
      <c r="J3" s="13"/>
      <c r="K3" s="13"/>
      <c r="L3" s="13"/>
      <c r="M3" s="13"/>
      <c r="N3" s="13"/>
      <c r="O3" s="13"/>
      <c r="P3" s="13"/>
      <c r="Q3" s="13"/>
      <c r="R3" s="13"/>
      <c r="S3" s="13"/>
      <c r="T3" s="13"/>
      <c r="U3" s="12" t="s">
        <v>245</v>
      </c>
    </row>
    <row r="4" spans="1:27" ht="31.5" customHeight="1">
      <c r="A4" s="414" t="s">
        <v>735</v>
      </c>
      <c r="B4" s="518" t="s">
        <v>244</v>
      </c>
      <c r="C4" s="518"/>
      <c r="D4" s="518"/>
      <c r="E4" s="518"/>
      <c r="F4" s="517" t="s">
        <v>243</v>
      </c>
      <c r="G4" s="518"/>
      <c r="H4" s="518"/>
      <c r="I4" s="519"/>
      <c r="J4" s="517" t="s">
        <v>242</v>
      </c>
      <c r="K4" s="518"/>
      <c r="L4" s="518"/>
      <c r="M4" s="519"/>
      <c r="N4" s="517" t="s">
        <v>241</v>
      </c>
      <c r="O4" s="518"/>
      <c r="P4" s="518"/>
      <c r="Q4" s="519"/>
      <c r="R4" s="517" t="s">
        <v>240</v>
      </c>
      <c r="S4" s="518"/>
      <c r="T4" s="518"/>
      <c r="U4" s="519"/>
    </row>
    <row r="5" spans="1:27" ht="77.25" customHeight="1" thickBot="1">
      <c r="A5" s="416"/>
      <c r="B5" s="230" t="s">
        <v>239</v>
      </c>
      <c r="C5" s="231" t="s">
        <v>238</v>
      </c>
      <c r="D5" s="231" t="s">
        <v>237</v>
      </c>
      <c r="E5" s="231" t="s">
        <v>236</v>
      </c>
      <c r="F5" s="228" t="s">
        <v>235</v>
      </c>
      <c r="G5" s="228" t="s">
        <v>224</v>
      </c>
      <c r="H5" s="228" t="s">
        <v>234</v>
      </c>
      <c r="I5" s="228" t="s">
        <v>233</v>
      </c>
      <c r="J5" s="228" t="s">
        <v>232</v>
      </c>
      <c r="K5" s="228" t="s">
        <v>231</v>
      </c>
      <c r="L5" s="228" t="s">
        <v>230</v>
      </c>
      <c r="M5" s="228" t="s">
        <v>222</v>
      </c>
      <c r="N5" s="228" t="s">
        <v>229</v>
      </c>
      <c r="O5" s="228" t="s">
        <v>228</v>
      </c>
      <c r="P5" s="228" t="s">
        <v>227</v>
      </c>
      <c r="Q5" s="228" t="s">
        <v>226</v>
      </c>
      <c r="R5" s="228" t="s">
        <v>225</v>
      </c>
      <c r="S5" s="228" t="s">
        <v>224</v>
      </c>
      <c r="T5" s="228" t="s">
        <v>223</v>
      </c>
      <c r="U5" s="228" t="s">
        <v>222</v>
      </c>
    </row>
    <row r="6" spans="1:27" ht="36.75" hidden="1" customHeight="1" thickTop="1">
      <c r="A6" s="361">
        <v>2016</v>
      </c>
      <c r="B6" s="99">
        <v>3</v>
      </c>
      <c r="C6" s="175">
        <v>59</v>
      </c>
      <c r="D6" s="175">
        <v>84</v>
      </c>
      <c r="E6" s="175">
        <v>0</v>
      </c>
      <c r="F6" s="99">
        <v>3</v>
      </c>
      <c r="G6" s="99">
        <v>59</v>
      </c>
      <c r="H6" s="99">
        <v>84</v>
      </c>
      <c r="I6" s="99">
        <v>0</v>
      </c>
      <c r="J6" s="99">
        <v>0</v>
      </c>
      <c r="K6" s="99">
        <v>0</v>
      </c>
      <c r="L6" s="99">
        <v>0</v>
      </c>
      <c r="M6" s="99">
        <v>0</v>
      </c>
      <c r="N6" s="99">
        <v>0</v>
      </c>
      <c r="O6" s="99">
        <v>0</v>
      </c>
      <c r="P6" s="99">
        <v>0</v>
      </c>
      <c r="Q6" s="99">
        <v>0</v>
      </c>
      <c r="R6" s="99">
        <v>0</v>
      </c>
      <c r="S6" s="99">
        <v>0</v>
      </c>
      <c r="T6" s="99">
        <v>0</v>
      </c>
      <c r="U6" s="100">
        <v>0</v>
      </c>
    </row>
    <row r="7" spans="1:27" ht="36.75" hidden="1" customHeight="1">
      <c r="A7" s="361">
        <v>2017</v>
      </c>
      <c r="B7" s="99">
        <v>3</v>
      </c>
      <c r="C7" s="175">
        <v>72</v>
      </c>
      <c r="D7" s="175">
        <v>73</v>
      </c>
      <c r="E7" s="175">
        <v>169</v>
      </c>
      <c r="F7" s="99">
        <v>3</v>
      </c>
      <c r="G7" s="99">
        <v>72</v>
      </c>
      <c r="H7" s="99">
        <v>73</v>
      </c>
      <c r="I7" s="99">
        <v>169</v>
      </c>
      <c r="J7" s="99">
        <v>0</v>
      </c>
      <c r="K7" s="99">
        <v>0</v>
      </c>
      <c r="L7" s="99">
        <v>0</v>
      </c>
      <c r="M7" s="99">
        <v>0</v>
      </c>
      <c r="N7" s="99">
        <v>0</v>
      </c>
      <c r="O7" s="99">
        <v>0</v>
      </c>
      <c r="P7" s="99">
        <v>0</v>
      </c>
      <c r="Q7" s="99">
        <v>0</v>
      </c>
      <c r="R7" s="99">
        <v>0</v>
      </c>
      <c r="S7" s="99">
        <v>0</v>
      </c>
      <c r="T7" s="99">
        <v>0</v>
      </c>
      <c r="U7" s="100">
        <v>0</v>
      </c>
    </row>
    <row r="8" spans="1:27" ht="36.75" customHeight="1" thickTop="1">
      <c r="A8" s="361">
        <v>2018</v>
      </c>
      <c r="B8" s="99">
        <v>3</v>
      </c>
      <c r="C8" s="175">
        <v>60</v>
      </c>
      <c r="D8" s="175">
        <v>66</v>
      </c>
      <c r="E8" s="176">
        <v>171</v>
      </c>
      <c r="F8" s="99">
        <v>3</v>
      </c>
      <c r="G8" s="99">
        <v>60</v>
      </c>
      <c r="H8" s="99">
        <v>66</v>
      </c>
      <c r="I8" s="578">
        <v>171</v>
      </c>
      <c r="J8" s="99">
        <v>0</v>
      </c>
      <c r="K8" s="99">
        <v>0</v>
      </c>
      <c r="L8" s="99">
        <v>0</v>
      </c>
      <c r="M8" s="578">
        <v>0</v>
      </c>
      <c r="N8" s="99">
        <v>0</v>
      </c>
      <c r="O8" s="99">
        <v>0</v>
      </c>
      <c r="P8" s="99">
        <v>0</v>
      </c>
      <c r="Q8" s="578">
        <v>0</v>
      </c>
      <c r="R8" s="99">
        <v>0</v>
      </c>
      <c r="S8" s="99">
        <v>0</v>
      </c>
      <c r="T8" s="99">
        <v>0</v>
      </c>
      <c r="U8" s="100">
        <v>0</v>
      </c>
    </row>
    <row r="9" spans="1:27" ht="36.75" customHeight="1">
      <c r="A9" s="361">
        <v>2019</v>
      </c>
      <c r="B9" s="99">
        <v>3</v>
      </c>
      <c r="C9" s="175">
        <v>48</v>
      </c>
      <c r="D9" s="175">
        <v>44</v>
      </c>
      <c r="E9" s="176">
        <v>166</v>
      </c>
      <c r="F9" s="99">
        <v>3</v>
      </c>
      <c r="G9" s="99">
        <v>48</v>
      </c>
      <c r="H9" s="99">
        <v>44</v>
      </c>
      <c r="I9" s="578">
        <v>166</v>
      </c>
      <c r="J9" s="99">
        <v>0</v>
      </c>
      <c r="K9" s="99">
        <v>0</v>
      </c>
      <c r="L9" s="99">
        <v>0</v>
      </c>
      <c r="M9" s="578">
        <v>0</v>
      </c>
      <c r="N9" s="99">
        <v>0</v>
      </c>
      <c r="O9" s="99">
        <v>0</v>
      </c>
      <c r="P9" s="99">
        <v>0</v>
      </c>
      <c r="Q9" s="578">
        <v>0</v>
      </c>
      <c r="R9" s="99">
        <v>0</v>
      </c>
      <c r="S9" s="99">
        <v>0</v>
      </c>
      <c r="T9" s="99">
        <v>0</v>
      </c>
      <c r="U9" s="100">
        <v>0</v>
      </c>
    </row>
    <row r="10" spans="1:27" ht="36.75" customHeight="1">
      <c r="A10" s="361">
        <v>2020</v>
      </c>
      <c r="B10" s="99">
        <v>3</v>
      </c>
      <c r="C10" s="175">
        <v>33</v>
      </c>
      <c r="D10" s="175">
        <v>40</v>
      </c>
      <c r="E10" s="176">
        <v>158</v>
      </c>
      <c r="F10" s="99">
        <v>3</v>
      </c>
      <c r="G10" s="99">
        <v>33</v>
      </c>
      <c r="H10" s="99">
        <v>40</v>
      </c>
      <c r="I10" s="578">
        <v>158</v>
      </c>
      <c r="J10" s="99">
        <v>0</v>
      </c>
      <c r="K10" s="99">
        <v>0</v>
      </c>
      <c r="L10" s="99">
        <v>0</v>
      </c>
      <c r="M10" s="578">
        <v>0</v>
      </c>
      <c r="N10" s="99">
        <v>0</v>
      </c>
      <c r="O10" s="99">
        <v>0</v>
      </c>
      <c r="P10" s="99">
        <v>0</v>
      </c>
      <c r="Q10" s="578">
        <v>0</v>
      </c>
      <c r="R10" s="99">
        <v>0</v>
      </c>
      <c r="S10" s="99">
        <v>0</v>
      </c>
      <c r="T10" s="99">
        <v>0</v>
      </c>
      <c r="U10" s="100">
        <v>0</v>
      </c>
    </row>
    <row r="11" spans="1:27" ht="36.75" customHeight="1">
      <c r="A11" s="361">
        <v>2021</v>
      </c>
      <c r="B11" s="99">
        <v>3</v>
      </c>
      <c r="C11" s="175">
        <v>16</v>
      </c>
      <c r="D11" s="175">
        <v>21</v>
      </c>
      <c r="E11" s="176">
        <v>157</v>
      </c>
      <c r="F11" s="99">
        <v>3</v>
      </c>
      <c r="G11" s="99">
        <v>16</v>
      </c>
      <c r="H11" s="99">
        <v>21</v>
      </c>
      <c r="I11" s="578">
        <v>157</v>
      </c>
      <c r="J11" s="99">
        <v>0</v>
      </c>
      <c r="K11" s="99">
        <v>0</v>
      </c>
      <c r="L11" s="99">
        <v>0</v>
      </c>
      <c r="M11" s="578">
        <v>0</v>
      </c>
      <c r="N11" s="99">
        <v>0</v>
      </c>
      <c r="O11" s="99">
        <v>0</v>
      </c>
      <c r="P11" s="99">
        <v>0</v>
      </c>
      <c r="Q11" s="578">
        <v>0</v>
      </c>
      <c r="R11" s="99">
        <v>0</v>
      </c>
      <c r="S11" s="99">
        <v>0</v>
      </c>
      <c r="T11" s="99">
        <v>0</v>
      </c>
      <c r="U11" s="100">
        <v>0</v>
      </c>
    </row>
    <row r="12" spans="1:27" s="71" customFormat="1" ht="36.75" customHeight="1">
      <c r="A12" s="251">
        <v>2022</v>
      </c>
      <c r="B12" s="173">
        <v>3</v>
      </c>
      <c r="C12" s="177">
        <v>20</v>
      </c>
      <c r="D12" s="177">
        <v>26</v>
      </c>
      <c r="E12" s="178">
        <v>151</v>
      </c>
      <c r="F12" s="173">
        <v>3</v>
      </c>
      <c r="G12" s="173">
        <v>20</v>
      </c>
      <c r="H12" s="173">
        <v>26</v>
      </c>
      <c r="I12" s="579">
        <v>151</v>
      </c>
      <c r="J12" s="173">
        <v>0</v>
      </c>
      <c r="K12" s="173">
        <v>0</v>
      </c>
      <c r="L12" s="173">
        <v>0</v>
      </c>
      <c r="M12" s="579">
        <v>0</v>
      </c>
      <c r="N12" s="173">
        <v>0</v>
      </c>
      <c r="O12" s="173">
        <v>0</v>
      </c>
      <c r="P12" s="173">
        <v>0</v>
      </c>
      <c r="Q12" s="579">
        <v>0</v>
      </c>
      <c r="R12" s="173">
        <v>0</v>
      </c>
      <c r="S12" s="173">
        <v>0</v>
      </c>
      <c r="T12" s="173">
        <v>0</v>
      </c>
      <c r="U12" s="174">
        <v>0</v>
      </c>
    </row>
    <row r="13" spans="1:27" ht="15" customHeight="1">
      <c r="A13" s="4" t="s">
        <v>720</v>
      </c>
      <c r="B13" s="4"/>
      <c r="C13" s="4"/>
      <c r="D13" s="4"/>
      <c r="E13" s="4"/>
      <c r="F13" s="4"/>
      <c r="G13" s="4"/>
      <c r="H13" s="4"/>
      <c r="I13" s="4"/>
      <c r="J13" s="4"/>
      <c r="K13" s="4"/>
      <c r="L13" s="4"/>
      <c r="N13" s="4"/>
      <c r="O13" s="4"/>
      <c r="P13" s="4"/>
      <c r="Q13" s="4"/>
      <c r="R13" s="4"/>
      <c r="S13" s="4"/>
      <c r="T13" s="4"/>
      <c r="U13" s="3" t="s">
        <v>751</v>
      </c>
    </row>
  </sheetData>
  <mergeCells count="7">
    <mergeCell ref="A2:U2"/>
    <mergeCell ref="F4:I4"/>
    <mergeCell ref="R4:U4"/>
    <mergeCell ref="N4:Q4"/>
    <mergeCell ref="J4:M4"/>
    <mergeCell ref="A4:A5"/>
    <mergeCell ref="B4:E4"/>
  </mergeCells>
  <phoneticPr fontId="6" type="noConversion"/>
  <printOptions horizontalCentered="1"/>
  <pageMargins left="0.78740157480314965" right="0.78740157480314965" top="0.98425196850393704" bottom="0.98425196850393704" header="0" footer="0.59055118110236227"/>
  <pageSetup paperSize="9" scale="54" firstPageNumber="136" pageOrder="overThenDown" orientation="landscape" r:id="rId1"/>
  <headerFooter scaleWithDoc="0"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A17"/>
  <sheetViews>
    <sheetView view="pageBreakPreview" zoomScaleNormal="100" zoomScaleSheetLayoutView="100" workbookViewId="0">
      <selection activeCell="C11" sqref="C11:C15"/>
    </sheetView>
  </sheetViews>
  <sheetFormatPr defaultColWidth="11.42578125" defaultRowHeight="12"/>
  <cols>
    <col min="1" max="1" width="11.28515625" style="73" customWidth="1"/>
    <col min="2" max="2" width="8.7109375" style="73" customWidth="1"/>
    <col min="3" max="11" width="10" style="73" customWidth="1"/>
    <col min="12" max="12" width="13.5703125" style="73" customWidth="1"/>
    <col min="13" max="25" width="10" style="73" customWidth="1"/>
    <col min="26" max="26" width="7.7109375" style="73" customWidth="1"/>
    <col min="27" max="16384" width="11.42578125" style="73"/>
  </cols>
  <sheetData>
    <row r="1" spans="1:27" s="186" customFormat="1" ht="11.25">
      <c r="A1" s="215" t="s">
        <v>733</v>
      </c>
      <c r="B1" s="216"/>
      <c r="C1" s="216"/>
      <c r="D1" s="216"/>
      <c r="E1" s="216"/>
      <c r="F1" s="216"/>
      <c r="G1" s="188"/>
      <c r="H1" s="188"/>
      <c r="I1" s="188"/>
      <c r="J1" s="188"/>
      <c r="K1" s="188"/>
      <c r="L1" s="188"/>
      <c r="M1" s="188"/>
      <c r="N1" s="188"/>
      <c r="O1" s="188"/>
      <c r="P1" s="188"/>
      <c r="Q1" s="188"/>
      <c r="R1" s="188"/>
      <c r="S1" s="188"/>
      <c r="T1" s="188"/>
      <c r="U1" s="188"/>
      <c r="V1" s="188"/>
      <c r="W1" s="188"/>
      <c r="X1" s="188"/>
      <c r="Y1" s="188"/>
      <c r="Z1" s="188"/>
      <c r="AA1" s="188"/>
    </row>
    <row r="2" spans="1:27" s="77" customFormat="1" ht="24.95" customHeight="1">
      <c r="A2" s="393" t="s">
        <v>792</v>
      </c>
      <c r="B2" s="393"/>
      <c r="C2" s="393"/>
      <c r="D2" s="393"/>
      <c r="E2" s="393"/>
      <c r="F2" s="393"/>
      <c r="G2" s="393"/>
      <c r="H2" s="393"/>
      <c r="I2" s="393"/>
      <c r="J2" s="393"/>
      <c r="K2" s="393"/>
      <c r="L2" s="393"/>
      <c r="M2" s="393"/>
      <c r="N2" s="393"/>
      <c r="O2" s="393"/>
      <c r="P2" s="393"/>
      <c r="Q2" s="393"/>
      <c r="R2" s="393"/>
      <c r="S2" s="393"/>
      <c r="T2" s="393"/>
      <c r="U2" s="393"/>
      <c r="V2" s="393"/>
      <c r="W2" s="393"/>
      <c r="X2" s="393"/>
      <c r="Y2" s="393"/>
    </row>
    <row r="3" spans="1:27" s="74" customFormat="1" ht="15" customHeight="1">
      <c r="A3" s="524" t="s">
        <v>274</v>
      </c>
      <c r="B3" s="524"/>
      <c r="C3" s="524"/>
      <c r="D3" s="524"/>
      <c r="E3" s="524"/>
      <c r="F3" s="524"/>
      <c r="G3" s="524"/>
      <c r="H3" s="524"/>
      <c r="I3" s="524"/>
      <c r="J3" s="524"/>
      <c r="K3" s="524"/>
      <c r="L3" s="524"/>
      <c r="M3" s="524"/>
      <c r="O3" s="32"/>
      <c r="P3" s="32"/>
      <c r="Q3" s="32"/>
      <c r="R3" s="32"/>
      <c r="S3" s="32"/>
      <c r="T3" s="32"/>
      <c r="U3" s="32"/>
      <c r="V3" s="32"/>
      <c r="W3" s="32"/>
      <c r="X3" s="32"/>
      <c r="Y3" s="31" t="s">
        <v>91</v>
      </c>
    </row>
    <row r="4" spans="1:27" ht="27" customHeight="1">
      <c r="A4" s="574" t="s">
        <v>168</v>
      </c>
      <c r="B4" s="525" t="s">
        <v>273</v>
      </c>
      <c r="C4" s="527" t="s">
        <v>272</v>
      </c>
      <c r="D4" s="527"/>
      <c r="E4" s="527"/>
      <c r="F4" s="527"/>
      <c r="G4" s="527" t="s">
        <v>271</v>
      </c>
      <c r="H4" s="527"/>
      <c r="I4" s="527"/>
      <c r="J4" s="527"/>
      <c r="K4" s="527"/>
      <c r="L4" s="527"/>
      <c r="M4" s="527"/>
      <c r="N4" s="528" t="s">
        <v>270</v>
      </c>
      <c r="O4" s="529"/>
      <c r="P4" s="529"/>
      <c r="Q4" s="529"/>
      <c r="R4" s="529"/>
      <c r="S4" s="529"/>
      <c r="T4" s="529"/>
      <c r="U4" s="529"/>
      <c r="V4" s="529"/>
      <c r="W4" s="529"/>
      <c r="X4" s="529"/>
      <c r="Y4" s="530"/>
    </row>
    <row r="5" spans="1:27" ht="27" customHeight="1">
      <c r="A5" s="575"/>
      <c r="B5" s="525"/>
      <c r="C5" s="522" t="s">
        <v>269</v>
      </c>
      <c r="D5" s="520" t="s">
        <v>268</v>
      </c>
      <c r="E5" s="520" t="s">
        <v>267</v>
      </c>
      <c r="F5" s="520" t="s">
        <v>266</v>
      </c>
      <c r="G5" s="522" t="s">
        <v>265</v>
      </c>
      <c r="H5" s="522" t="s">
        <v>264</v>
      </c>
      <c r="I5" s="520" t="s">
        <v>263</v>
      </c>
      <c r="J5" s="520" t="s">
        <v>262</v>
      </c>
      <c r="K5" s="522" t="s">
        <v>261</v>
      </c>
      <c r="L5" s="535" t="s">
        <v>260</v>
      </c>
      <c r="M5" s="520" t="s">
        <v>259</v>
      </c>
      <c r="N5" s="539" t="s">
        <v>258</v>
      </c>
      <c r="O5" s="540"/>
      <c r="P5" s="541"/>
      <c r="Q5" s="528" t="s">
        <v>257</v>
      </c>
      <c r="R5" s="540"/>
      <c r="S5" s="540"/>
      <c r="T5" s="541"/>
      <c r="U5" s="528" t="s">
        <v>256</v>
      </c>
      <c r="V5" s="540"/>
      <c r="W5" s="540"/>
      <c r="X5" s="540"/>
      <c r="Y5" s="541"/>
    </row>
    <row r="6" spans="1:27" ht="23.1" customHeight="1">
      <c r="A6" s="575"/>
      <c r="B6" s="525"/>
      <c r="C6" s="522"/>
      <c r="D6" s="520"/>
      <c r="E6" s="520"/>
      <c r="F6" s="520"/>
      <c r="G6" s="522"/>
      <c r="H6" s="522"/>
      <c r="I6" s="520"/>
      <c r="J6" s="520"/>
      <c r="K6" s="522"/>
      <c r="L6" s="536"/>
      <c r="M6" s="528"/>
      <c r="N6" s="542"/>
      <c r="O6" s="544" t="s">
        <v>255</v>
      </c>
      <c r="P6" s="533" t="s">
        <v>254</v>
      </c>
      <c r="Q6" s="539" t="s">
        <v>253</v>
      </c>
      <c r="R6" s="546"/>
      <c r="S6" s="539" t="s">
        <v>252</v>
      </c>
      <c r="T6" s="546"/>
      <c r="U6" s="531" t="s">
        <v>796</v>
      </c>
      <c r="V6" s="533" t="s">
        <v>251</v>
      </c>
      <c r="W6" s="533" t="s">
        <v>797</v>
      </c>
      <c r="X6" s="531" t="s">
        <v>798</v>
      </c>
      <c r="Y6" s="533" t="s">
        <v>250</v>
      </c>
    </row>
    <row r="7" spans="1:27" ht="47.25" customHeight="1" thickBot="1">
      <c r="A7" s="576"/>
      <c r="B7" s="526"/>
      <c r="C7" s="523"/>
      <c r="D7" s="521"/>
      <c r="E7" s="521"/>
      <c r="F7" s="521"/>
      <c r="G7" s="523"/>
      <c r="H7" s="523"/>
      <c r="I7" s="521"/>
      <c r="J7" s="521"/>
      <c r="K7" s="523"/>
      <c r="L7" s="537"/>
      <c r="M7" s="538"/>
      <c r="N7" s="543"/>
      <c r="O7" s="545"/>
      <c r="P7" s="534"/>
      <c r="Q7" s="233" t="s">
        <v>249</v>
      </c>
      <c r="R7" s="376" t="s">
        <v>125</v>
      </c>
      <c r="S7" s="233" t="s">
        <v>84</v>
      </c>
      <c r="T7" s="376" t="s">
        <v>248</v>
      </c>
      <c r="U7" s="532"/>
      <c r="V7" s="534"/>
      <c r="W7" s="534"/>
      <c r="X7" s="532"/>
      <c r="Y7" s="534"/>
    </row>
    <row r="8" spans="1:27" ht="35.25" hidden="1" customHeight="1">
      <c r="A8" s="313">
        <v>2015</v>
      </c>
      <c r="B8" s="28">
        <v>5</v>
      </c>
      <c r="C8" s="28">
        <v>193</v>
      </c>
      <c r="D8" s="28">
        <v>143</v>
      </c>
      <c r="E8" s="28">
        <v>50</v>
      </c>
      <c r="F8" s="28">
        <v>0</v>
      </c>
      <c r="G8" s="28">
        <f>H8+I8+J8+K8+M8</f>
        <v>2</v>
      </c>
      <c r="H8" s="28">
        <v>2</v>
      </c>
      <c r="I8" s="28">
        <v>0</v>
      </c>
      <c r="J8" s="28">
        <v>0</v>
      </c>
      <c r="K8" s="28">
        <v>0</v>
      </c>
      <c r="L8" s="232" t="s">
        <v>442</v>
      </c>
      <c r="M8" s="28">
        <v>0</v>
      </c>
      <c r="N8" s="28">
        <v>193</v>
      </c>
      <c r="O8" s="28">
        <v>97</v>
      </c>
      <c r="P8" s="28">
        <v>96</v>
      </c>
      <c r="Q8" s="28">
        <v>9</v>
      </c>
      <c r="R8" s="28">
        <v>2</v>
      </c>
      <c r="S8" s="28">
        <v>88</v>
      </c>
      <c r="T8" s="28">
        <v>94</v>
      </c>
      <c r="U8" s="76">
        <v>25</v>
      </c>
      <c r="V8" s="28">
        <v>0</v>
      </c>
      <c r="W8" s="28">
        <v>1</v>
      </c>
      <c r="X8" s="76">
        <v>167</v>
      </c>
      <c r="Y8" s="51">
        <v>0</v>
      </c>
    </row>
    <row r="9" spans="1:27" ht="35.25" hidden="1" customHeight="1">
      <c r="A9" s="313">
        <v>2016</v>
      </c>
      <c r="B9" s="28">
        <v>5</v>
      </c>
      <c r="C9" s="28">
        <v>3</v>
      </c>
      <c r="D9" s="28">
        <v>2</v>
      </c>
      <c r="E9" s="28">
        <v>1</v>
      </c>
      <c r="F9" s="28">
        <v>0</v>
      </c>
      <c r="G9" s="28">
        <f t="shared" ref="G9:G14" si="0">H9+I9+J9+K9+M9</f>
        <v>6</v>
      </c>
      <c r="H9" s="28">
        <v>1</v>
      </c>
      <c r="I9" s="28">
        <v>0</v>
      </c>
      <c r="J9" s="28">
        <v>4</v>
      </c>
      <c r="K9" s="28">
        <v>1</v>
      </c>
      <c r="L9" s="27" t="s">
        <v>0</v>
      </c>
      <c r="M9" s="28">
        <v>0</v>
      </c>
      <c r="N9" s="28">
        <v>143</v>
      </c>
      <c r="O9" s="28">
        <v>94</v>
      </c>
      <c r="P9" s="28">
        <v>49</v>
      </c>
      <c r="Q9" s="28">
        <v>9</v>
      </c>
      <c r="R9" s="28">
        <v>1</v>
      </c>
      <c r="S9" s="28">
        <v>85</v>
      </c>
      <c r="T9" s="28">
        <v>48</v>
      </c>
      <c r="U9" s="76">
        <v>36</v>
      </c>
      <c r="V9" s="28">
        <v>0</v>
      </c>
      <c r="W9" s="28">
        <v>1</v>
      </c>
      <c r="X9" s="76">
        <v>105</v>
      </c>
      <c r="Y9" s="51">
        <v>0</v>
      </c>
    </row>
    <row r="10" spans="1:27" ht="35.25" hidden="1" customHeight="1">
      <c r="A10" s="313">
        <v>2017</v>
      </c>
      <c r="B10" s="28">
        <v>7</v>
      </c>
      <c r="C10" s="28">
        <v>12</v>
      </c>
      <c r="D10" s="28">
        <v>12</v>
      </c>
      <c r="E10" s="28">
        <v>0</v>
      </c>
      <c r="F10" s="28">
        <v>0</v>
      </c>
      <c r="G10" s="28">
        <f t="shared" si="0"/>
        <v>19</v>
      </c>
      <c r="H10" s="28">
        <v>10</v>
      </c>
      <c r="I10" s="28">
        <v>0</v>
      </c>
      <c r="J10" s="28">
        <v>9</v>
      </c>
      <c r="K10" s="28">
        <v>0</v>
      </c>
      <c r="L10" s="27" t="s">
        <v>0</v>
      </c>
      <c r="M10" s="28">
        <v>0</v>
      </c>
      <c r="N10" s="28">
        <v>135</v>
      </c>
      <c r="O10" s="28">
        <v>83</v>
      </c>
      <c r="P10" s="28">
        <v>52</v>
      </c>
      <c r="Q10" s="28">
        <v>8</v>
      </c>
      <c r="R10" s="28">
        <v>1</v>
      </c>
      <c r="S10" s="28">
        <v>75</v>
      </c>
      <c r="T10" s="28">
        <v>51</v>
      </c>
      <c r="U10" s="76">
        <v>30</v>
      </c>
      <c r="V10" s="28">
        <v>0</v>
      </c>
      <c r="W10" s="28">
        <v>1</v>
      </c>
      <c r="X10" s="76">
        <v>104</v>
      </c>
      <c r="Y10" s="51">
        <v>0</v>
      </c>
    </row>
    <row r="11" spans="1:27" ht="35.25" customHeight="1" thickTop="1">
      <c r="A11" s="313">
        <v>2018</v>
      </c>
      <c r="B11" s="302">
        <v>9</v>
      </c>
      <c r="C11" s="565">
        <v>27</v>
      </c>
      <c r="D11" s="28">
        <v>27</v>
      </c>
      <c r="E11" s="28">
        <v>0</v>
      </c>
      <c r="F11" s="51">
        <v>0</v>
      </c>
      <c r="G11" s="565">
        <f t="shared" si="0"/>
        <v>19</v>
      </c>
      <c r="H11" s="28">
        <v>16</v>
      </c>
      <c r="I11" s="28">
        <v>0</v>
      </c>
      <c r="J11" s="28">
        <v>3</v>
      </c>
      <c r="K11" s="28">
        <v>0</v>
      </c>
      <c r="L11" s="27" t="s">
        <v>0</v>
      </c>
      <c r="M11" s="51">
        <v>0</v>
      </c>
      <c r="N11" s="28">
        <v>145</v>
      </c>
      <c r="O11" s="28">
        <v>90</v>
      </c>
      <c r="P11" s="567">
        <v>55</v>
      </c>
      <c r="Q11" s="28">
        <v>5</v>
      </c>
      <c r="R11" s="28">
        <v>1</v>
      </c>
      <c r="S11" s="28">
        <v>85</v>
      </c>
      <c r="T11" s="567">
        <v>54</v>
      </c>
      <c r="U11" s="28">
        <v>46</v>
      </c>
      <c r="V11" s="28">
        <v>0</v>
      </c>
      <c r="W11" s="28">
        <v>1</v>
      </c>
      <c r="X11" s="28">
        <v>98</v>
      </c>
      <c r="Y11" s="51">
        <v>0</v>
      </c>
    </row>
    <row r="12" spans="1:27" ht="35.25" customHeight="1">
      <c r="A12" s="313">
        <v>2019</v>
      </c>
      <c r="B12" s="302">
        <v>9</v>
      </c>
      <c r="C12" s="565">
        <v>15</v>
      </c>
      <c r="D12" s="28">
        <v>14</v>
      </c>
      <c r="E12" s="28">
        <v>0</v>
      </c>
      <c r="F12" s="51">
        <v>0</v>
      </c>
      <c r="G12" s="565">
        <f t="shared" si="0"/>
        <v>19</v>
      </c>
      <c r="H12" s="28">
        <v>5</v>
      </c>
      <c r="I12" s="28">
        <v>0</v>
      </c>
      <c r="J12" s="28">
        <v>12</v>
      </c>
      <c r="K12" s="28">
        <v>1</v>
      </c>
      <c r="L12" s="27" t="s">
        <v>0</v>
      </c>
      <c r="M12" s="51">
        <v>1</v>
      </c>
      <c r="N12" s="28">
        <v>153</v>
      </c>
      <c r="O12" s="28">
        <v>104</v>
      </c>
      <c r="P12" s="567">
        <v>49</v>
      </c>
      <c r="Q12" s="28">
        <v>3</v>
      </c>
      <c r="R12" s="28">
        <v>0</v>
      </c>
      <c r="S12" s="28">
        <v>101</v>
      </c>
      <c r="T12" s="567">
        <v>49</v>
      </c>
      <c r="U12" s="28">
        <v>55</v>
      </c>
      <c r="V12" s="28">
        <v>0</v>
      </c>
      <c r="W12" s="28">
        <v>2</v>
      </c>
      <c r="X12" s="28">
        <v>95</v>
      </c>
      <c r="Y12" s="51">
        <v>1</v>
      </c>
    </row>
    <row r="13" spans="1:27" ht="35.25" customHeight="1">
      <c r="A13" s="313">
        <v>2020</v>
      </c>
      <c r="B13" s="302">
        <v>9</v>
      </c>
      <c r="C13" s="565">
        <v>11</v>
      </c>
      <c r="D13" s="28">
        <v>10</v>
      </c>
      <c r="E13" s="28">
        <v>1</v>
      </c>
      <c r="F13" s="51">
        <v>0</v>
      </c>
      <c r="G13" s="565">
        <f t="shared" si="0"/>
        <v>9</v>
      </c>
      <c r="H13" s="28">
        <v>3</v>
      </c>
      <c r="I13" s="28">
        <v>0</v>
      </c>
      <c r="J13" s="28">
        <v>4</v>
      </c>
      <c r="K13" s="28">
        <v>1</v>
      </c>
      <c r="L13" s="27" t="s">
        <v>0</v>
      </c>
      <c r="M13" s="51">
        <v>1</v>
      </c>
      <c r="N13" s="28">
        <v>152</v>
      </c>
      <c r="O13" s="28">
        <v>102</v>
      </c>
      <c r="P13" s="567">
        <v>50</v>
      </c>
      <c r="Q13" s="28">
        <v>3</v>
      </c>
      <c r="R13" s="28">
        <v>0</v>
      </c>
      <c r="S13" s="28">
        <v>99</v>
      </c>
      <c r="T13" s="567">
        <v>50</v>
      </c>
      <c r="U13" s="28">
        <v>21</v>
      </c>
      <c r="V13" s="28">
        <v>0</v>
      </c>
      <c r="W13" s="28">
        <v>0</v>
      </c>
      <c r="X13" s="28">
        <v>129</v>
      </c>
      <c r="Y13" s="51">
        <v>2</v>
      </c>
    </row>
    <row r="14" spans="1:27" ht="35.25" customHeight="1">
      <c r="A14" s="313">
        <v>2021</v>
      </c>
      <c r="B14" s="302">
        <v>9</v>
      </c>
      <c r="C14" s="565">
        <v>17</v>
      </c>
      <c r="D14" s="28">
        <v>16</v>
      </c>
      <c r="E14" s="28">
        <v>1</v>
      </c>
      <c r="F14" s="51">
        <v>0</v>
      </c>
      <c r="G14" s="565">
        <f t="shared" si="0"/>
        <v>12</v>
      </c>
      <c r="H14" s="28">
        <v>3</v>
      </c>
      <c r="I14" s="28">
        <v>0</v>
      </c>
      <c r="J14" s="28">
        <v>6</v>
      </c>
      <c r="K14" s="28">
        <v>3</v>
      </c>
      <c r="L14" s="27" t="s">
        <v>0</v>
      </c>
      <c r="M14" s="51">
        <v>0</v>
      </c>
      <c r="N14" s="28">
        <v>153</v>
      </c>
      <c r="O14" s="28">
        <v>108</v>
      </c>
      <c r="P14" s="567">
        <v>45</v>
      </c>
      <c r="Q14" s="28">
        <v>3</v>
      </c>
      <c r="R14" s="28">
        <v>0</v>
      </c>
      <c r="S14" s="28">
        <v>105</v>
      </c>
      <c r="T14" s="567">
        <v>45</v>
      </c>
      <c r="U14" s="28">
        <v>25</v>
      </c>
      <c r="V14" s="28">
        <v>0</v>
      </c>
      <c r="W14" s="28">
        <v>0</v>
      </c>
      <c r="X14" s="28">
        <v>128</v>
      </c>
      <c r="Y14" s="51">
        <v>0</v>
      </c>
    </row>
    <row r="15" spans="1:27" s="75" customFormat="1" ht="35.25" customHeight="1">
      <c r="A15" s="314">
        <v>2022</v>
      </c>
      <c r="B15" s="304">
        <v>10</v>
      </c>
      <c r="C15" s="570">
        <v>15</v>
      </c>
      <c r="D15" s="24">
        <v>15</v>
      </c>
      <c r="E15" s="24">
        <v>0</v>
      </c>
      <c r="F15" s="48">
        <v>0</v>
      </c>
      <c r="G15" s="570">
        <v>35</v>
      </c>
      <c r="H15" s="24">
        <v>5</v>
      </c>
      <c r="I15" s="24">
        <v>0</v>
      </c>
      <c r="J15" s="24">
        <v>13</v>
      </c>
      <c r="K15" s="24">
        <v>1</v>
      </c>
      <c r="L15" s="24">
        <v>16</v>
      </c>
      <c r="M15" s="48">
        <v>0</v>
      </c>
      <c r="N15" s="24">
        <v>141</v>
      </c>
      <c r="O15" s="24">
        <v>100</v>
      </c>
      <c r="P15" s="577">
        <v>41</v>
      </c>
      <c r="Q15" s="24">
        <v>5</v>
      </c>
      <c r="R15" s="24">
        <v>1</v>
      </c>
      <c r="S15" s="24">
        <v>95</v>
      </c>
      <c r="T15" s="577">
        <v>40</v>
      </c>
      <c r="U15" s="24">
        <v>13</v>
      </c>
      <c r="V15" s="24">
        <v>0</v>
      </c>
      <c r="W15" s="24">
        <v>0</v>
      </c>
      <c r="X15" s="24">
        <v>128</v>
      </c>
      <c r="Y15" s="48">
        <v>0</v>
      </c>
    </row>
    <row r="16" spans="1:27" ht="20.25" customHeight="1">
      <c r="A16" s="315" t="s">
        <v>752</v>
      </c>
      <c r="B16" s="316"/>
      <c r="C16" s="316"/>
      <c r="D16" s="316"/>
      <c r="E16" s="316"/>
      <c r="F16" s="316"/>
      <c r="G16" s="316"/>
      <c r="H16" s="316"/>
      <c r="I16" s="316"/>
      <c r="J16" s="316"/>
      <c r="K16" s="316"/>
      <c r="L16" s="316"/>
      <c r="M16" s="316"/>
      <c r="N16" s="316"/>
      <c r="O16" s="316"/>
      <c r="P16" s="316"/>
      <c r="Q16" s="316"/>
      <c r="R16" s="316"/>
      <c r="S16" s="316"/>
      <c r="T16" s="316"/>
      <c r="U16" s="316"/>
      <c r="V16" s="316"/>
      <c r="W16" s="316"/>
      <c r="X16" s="316"/>
      <c r="Y16" s="316"/>
    </row>
    <row r="17" spans="1:25" s="74" customFormat="1" ht="20.25" customHeight="1">
      <c r="A17" s="315" t="s">
        <v>247</v>
      </c>
      <c r="B17" s="316"/>
      <c r="C17" s="316"/>
      <c r="D17" s="316"/>
      <c r="E17" s="316"/>
      <c r="F17" s="316"/>
      <c r="G17" s="316"/>
      <c r="H17" s="316"/>
      <c r="I17" s="316"/>
      <c r="J17" s="316"/>
      <c r="K17" s="316"/>
      <c r="L17" s="316"/>
      <c r="M17" s="316"/>
      <c r="N17" s="316"/>
      <c r="O17" s="316"/>
      <c r="P17" s="316"/>
      <c r="Q17" s="317"/>
      <c r="R17" s="318"/>
      <c r="S17" s="318"/>
      <c r="T17" s="318"/>
      <c r="U17" s="318"/>
      <c r="V17" s="318"/>
      <c r="W17" s="318"/>
      <c r="X17" s="319"/>
      <c r="Y17" s="320" t="s">
        <v>7</v>
      </c>
    </row>
  </sheetData>
  <mergeCells count="31">
    <mergeCell ref="L5:L7"/>
    <mergeCell ref="M5:M7"/>
    <mergeCell ref="N5:P5"/>
    <mergeCell ref="Q5:T5"/>
    <mergeCell ref="U5:Y5"/>
    <mergeCell ref="N6:N7"/>
    <mergeCell ref="O6:O7"/>
    <mergeCell ref="P6:P7"/>
    <mergeCell ref="Q6:R6"/>
    <mergeCell ref="S6:T6"/>
    <mergeCell ref="A2:Y2"/>
    <mergeCell ref="A3:M3"/>
    <mergeCell ref="A4:A7"/>
    <mergeCell ref="B4:B7"/>
    <mergeCell ref="C4:F4"/>
    <mergeCell ref="G4:M4"/>
    <mergeCell ref="N4:Y4"/>
    <mergeCell ref="C5:C7"/>
    <mergeCell ref="D5:D7"/>
    <mergeCell ref="E5:E7"/>
    <mergeCell ref="U6:U7"/>
    <mergeCell ref="V6:V7"/>
    <mergeCell ref="W6:W7"/>
    <mergeCell ref="X6:X7"/>
    <mergeCell ref="Y6:Y7"/>
    <mergeCell ref="K5:K7"/>
    <mergeCell ref="F5:F7"/>
    <mergeCell ref="G5:G7"/>
    <mergeCell ref="H5:H7"/>
    <mergeCell ref="I5:I7"/>
    <mergeCell ref="J5:J7"/>
  </mergeCells>
  <phoneticPr fontId="6" type="noConversion"/>
  <printOptions horizontalCentered="1"/>
  <pageMargins left="0.78740157480314965" right="0.78740157480314965" top="0.98425196850393704" bottom="0.98425196850393704" header="0" footer="0.59055118110236227"/>
  <pageSetup paperSize="9" scale="60" firstPageNumber="136" pageOrder="overThenDown" orientation="landscape" r:id="rId1"/>
  <headerFooter scaleWithDoc="0"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A42"/>
  <sheetViews>
    <sheetView view="pageBreakPreview" zoomScaleNormal="100" zoomScaleSheetLayoutView="100" workbookViewId="0">
      <selection activeCell="P9" sqref="P9"/>
    </sheetView>
  </sheetViews>
  <sheetFormatPr defaultColWidth="11.42578125" defaultRowHeight="12"/>
  <cols>
    <col min="1" max="1" width="8.42578125" style="70" customWidth="1"/>
    <col min="2" max="16" width="11.28515625" style="70" customWidth="1"/>
    <col min="17" max="17" width="11.85546875" style="70" customWidth="1"/>
    <col min="18" max="21" width="11.28515625" style="70" customWidth="1"/>
    <col min="22" max="22" width="8.42578125" style="70" customWidth="1"/>
    <col min="23" max="16384" width="11.42578125" style="70"/>
  </cols>
  <sheetData>
    <row r="1" spans="1:27" s="186" customFormat="1" ht="11.25">
      <c r="A1" s="215" t="s">
        <v>733</v>
      </c>
      <c r="B1" s="216"/>
      <c r="C1" s="216"/>
      <c r="D1" s="216"/>
      <c r="E1" s="216"/>
      <c r="F1" s="216"/>
      <c r="G1" s="188"/>
      <c r="H1" s="188"/>
      <c r="I1" s="188"/>
      <c r="J1" s="188"/>
      <c r="K1" s="188"/>
      <c r="L1" s="188"/>
      <c r="M1" s="188"/>
      <c r="N1" s="188"/>
      <c r="O1" s="188"/>
      <c r="P1" s="188"/>
      <c r="Q1" s="188"/>
      <c r="R1" s="188"/>
      <c r="S1" s="188"/>
      <c r="T1" s="188"/>
      <c r="U1" s="188"/>
      <c r="V1" s="188"/>
      <c r="W1" s="188"/>
      <c r="X1" s="188"/>
      <c r="Y1" s="188"/>
      <c r="Z1" s="188"/>
      <c r="AA1" s="188"/>
    </row>
    <row r="2" spans="1:27" s="93" customFormat="1" ht="30" customHeight="1">
      <c r="A2" s="383" t="s">
        <v>793</v>
      </c>
      <c r="B2" s="383"/>
      <c r="C2" s="383"/>
      <c r="D2" s="383"/>
      <c r="E2" s="383"/>
      <c r="F2" s="383"/>
      <c r="G2" s="383"/>
      <c r="H2" s="383"/>
      <c r="I2" s="383"/>
      <c r="J2" s="383"/>
      <c r="K2" s="383"/>
      <c r="L2" s="383"/>
      <c r="M2" s="383"/>
      <c r="N2" s="383"/>
      <c r="O2" s="383"/>
      <c r="P2" s="383"/>
      <c r="Q2" s="383"/>
      <c r="R2" s="383"/>
      <c r="S2" s="383"/>
      <c r="T2" s="383"/>
      <c r="U2" s="383"/>
      <c r="V2" s="45"/>
      <c r="W2" s="45"/>
      <c r="X2" s="94"/>
    </row>
    <row r="3" spans="1:27" s="72" customFormat="1" ht="15" customHeight="1">
      <c r="A3" s="4" t="s">
        <v>3</v>
      </c>
      <c r="B3" s="52"/>
      <c r="C3" s="52"/>
      <c r="D3" s="52"/>
      <c r="E3" s="52"/>
      <c r="F3" s="52"/>
      <c r="G3" s="52"/>
      <c r="H3" s="52"/>
      <c r="I3" s="52"/>
      <c r="J3" s="52"/>
      <c r="K3" s="52"/>
      <c r="L3" s="52"/>
      <c r="M3" s="52"/>
      <c r="N3" s="52"/>
      <c r="O3" s="52"/>
      <c r="P3" s="52"/>
      <c r="Q3" s="52"/>
      <c r="R3" s="52"/>
      <c r="S3" s="52"/>
      <c r="T3" s="52"/>
      <c r="U3" s="3" t="s">
        <v>300</v>
      </c>
      <c r="V3" s="54"/>
    </row>
    <row r="4" spans="1:27" ht="40.5" customHeight="1">
      <c r="A4" s="547" t="s">
        <v>299</v>
      </c>
      <c r="B4" s="404" t="s">
        <v>298</v>
      </c>
      <c r="C4" s="412"/>
      <c r="D4" s="413"/>
      <c r="E4" s="381" t="s">
        <v>297</v>
      </c>
      <c r="F4" s="381"/>
      <c r="G4" s="381"/>
      <c r="H4" s="381"/>
      <c r="I4" s="381"/>
      <c r="J4" s="381"/>
      <c r="K4" s="381"/>
      <c r="L4" s="381"/>
      <c r="M4" s="381"/>
      <c r="N4" s="381"/>
      <c r="O4" s="381"/>
      <c r="P4" s="381"/>
      <c r="Q4" s="381"/>
      <c r="R4" s="381"/>
      <c r="S4" s="419"/>
      <c r="T4" s="419" t="s">
        <v>296</v>
      </c>
      <c r="U4" s="413"/>
      <c r="V4" s="85"/>
      <c r="W4" s="85"/>
    </row>
    <row r="5" spans="1:27" ht="69.75" customHeight="1" thickBot="1">
      <c r="A5" s="548"/>
      <c r="B5" s="213"/>
      <c r="C5" s="373" t="s">
        <v>84</v>
      </c>
      <c r="D5" s="359" t="s">
        <v>295</v>
      </c>
      <c r="E5" s="359" t="s">
        <v>294</v>
      </c>
      <c r="F5" s="359" t="s">
        <v>293</v>
      </c>
      <c r="G5" s="359" t="s">
        <v>292</v>
      </c>
      <c r="H5" s="359" t="s">
        <v>291</v>
      </c>
      <c r="I5" s="359" t="s">
        <v>290</v>
      </c>
      <c r="J5" s="359" t="s">
        <v>289</v>
      </c>
      <c r="K5" s="359" t="s">
        <v>288</v>
      </c>
      <c r="L5" s="359" t="s">
        <v>287</v>
      </c>
      <c r="M5" s="359" t="s">
        <v>286</v>
      </c>
      <c r="N5" s="359" t="s">
        <v>285</v>
      </c>
      <c r="O5" s="359" t="s">
        <v>284</v>
      </c>
      <c r="P5" s="359" t="s">
        <v>283</v>
      </c>
      <c r="Q5" s="359" t="s">
        <v>282</v>
      </c>
      <c r="R5" s="234" t="s">
        <v>281</v>
      </c>
      <c r="S5" s="235" t="s">
        <v>280</v>
      </c>
      <c r="T5" s="368" t="s">
        <v>279</v>
      </c>
      <c r="U5" s="359" t="s">
        <v>278</v>
      </c>
      <c r="V5" s="85"/>
      <c r="W5" s="85"/>
    </row>
    <row r="6" spans="1:27" s="84" customFormat="1" ht="25.5" hidden="1" customHeight="1" thickTop="1">
      <c r="A6" s="248">
        <v>2016</v>
      </c>
      <c r="B6" s="28">
        <f>C6+D6</f>
        <v>8500</v>
      </c>
      <c r="C6" s="28">
        <v>4474</v>
      </c>
      <c r="D6" s="28">
        <v>4026</v>
      </c>
      <c r="E6" s="28">
        <v>4186</v>
      </c>
      <c r="F6" s="28">
        <v>789</v>
      </c>
      <c r="G6" s="28">
        <v>1008</v>
      </c>
      <c r="H6" s="28">
        <v>61</v>
      </c>
      <c r="I6" s="28">
        <v>856</v>
      </c>
      <c r="J6" s="28">
        <v>687</v>
      </c>
      <c r="K6" s="28">
        <v>35</v>
      </c>
      <c r="L6" s="28">
        <v>612</v>
      </c>
      <c r="M6" s="28">
        <v>136</v>
      </c>
      <c r="N6" s="28">
        <v>6</v>
      </c>
      <c r="O6" s="28">
        <v>35</v>
      </c>
      <c r="P6" s="28">
        <v>13</v>
      </c>
      <c r="Q6" s="28">
        <v>5</v>
      </c>
      <c r="R6" s="28">
        <v>56</v>
      </c>
      <c r="S6" s="28">
        <v>15</v>
      </c>
      <c r="T6" s="28">
        <v>3412</v>
      </c>
      <c r="U6" s="51">
        <v>5088</v>
      </c>
      <c r="V6" s="86"/>
      <c r="W6" s="85"/>
    </row>
    <row r="7" spans="1:27" s="84" customFormat="1" ht="25.5" hidden="1" customHeight="1">
      <c r="A7" s="248">
        <v>2017</v>
      </c>
      <c r="B7" s="28">
        <f t="shared" ref="B7:B32" si="0">C7+D7</f>
        <v>8590</v>
      </c>
      <c r="C7" s="28">
        <v>4512</v>
      </c>
      <c r="D7" s="28">
        <v>4078</v>
      </c>
      <c r="E7" s="28">
        <v>4200</v>
      </c>
      <c r="F7" s="28">
        <v>782</v>
      </c>
      <c r="G7" s="28">
        <v>1082</v>
      </c>
      <c r="H7" s="28">
        <v>62</v>
      </c>
      <c r="I7" s="28">
        <v>879</v>
      </c>
      <c r="J7" s="28">
        <v>657</v>
      </c>
      <c r="K7" s="28">
        <v>35</v>
      </c>
      <c r="L7" s="28">
        <v>608</v>
      </c>
      <c r="M7" s="28">
        <v>152</v>
      </c>
      <c r="N7" s="28">
        <v>5</v>
      </c>
      <c r="O7" s="28">
        <v>37</v>
      </c>
      <c r="P7" s="28">
        <v>16</v>
      </c>
      <c r="Q7" s="28">
        <v>5</v>
      </c>
      <c r="R7" s="28">
        <v>55</v>
      </c>
      <c r="S7" s="28">
        <v>15</v>
      </c>
      <c r="T7" s="28">
        <v>3427</v>
      </c>
      <c r="U7" s="51">
        <v>5163</v>
      </c>
      <c r="V7" s="86"/>
      <c r="W7" s="85"/>
    </row>
    <row r="8" spans="1:27" s="84" customFormat="1" ht="25.5" customHeight="1" thickTop="1">
      <c r="A8" s="248">
        <v>2018</v>
      </c>
      <c r="B8" s="567">
        <f t="shared" si="0"/>
        <v>7934</v>
      </c>
      <c r="C8" s="28">
        <v>4138</v>
      </c>
      <c r="D8" s="567">
        <v>3796</v>
      </c>
      <c r="E8" s="567">
        <v>3764</v>
      </c>
      <c r="F8" s="567">
        <v>717</v>
      </c>
      <c r="G8" s="567">
        <v>1050</v>
      </c>
      <c r="H8" s="567">
        <v>56</v>
      </c>
      <c r="I8" s="567">
        <v>836</v>
      </c>
      <c r="J8" s="567">
        <v>613</v>
      </c>
      <c r="K8" s="567">
        <v>36</v>
      </c>
      <c r="L8" s="567">
        <v>586</v>
      </c>
      <c r="M8" s="567">
        <v>147</v>
      </c>
      <c r="N8" s="567">
        <v>3</v>
      </c>
      <c r="O8" s="567">
        <v>33</v>
      </c>
      <c r="P8" s="567">
        <v>19</v>
      </c>
      <c r="Q8" s="567">
        <v>3</v>
      </c>
      <c r="R8" s="567">
        <v>60</v>
      </c>
      <c r="S8" s="640">
        <v>11</v>
      </c>
      <c r="T8" s="640">
        <v>3163</v>
      </c>
      <c r="U8" s="51">
        <v>4771</v>
      </c>
      <c r="V8" s="86"/>
      <c r="W8" s="85"/>
    </row>
    <row r="9" spans="1:27" s="84" customFormat="1" ht="25.5" customHeight="1">
      <c r="A9" s="248">
        <v>2019</v>
      </c>
      <c r="B9" s="567">
        <f t="shared" si="0"/>
        <v>8659</v>
      </c>
      <c r="C9" s="28">
        <v>4556</v>
      </c>
      <c r="D9" s="567">
        <v>4103</v>
      </c>
      <c r="E9" s="567">
        <v>4049</v>
      </c>
      <c r="F9" s="567">
        <v>1156</v>
      </c>
      <c r="G9" s="567">
        <v>61</v>
      </c>
      <c r="H9" s="567">
        <v>917</v>
      </c>
      <c r="I9" s="567">
        <v>682</v>
      </c>
      <c r="J9" s="567">
        <v>807</v>
      </c>
      <c r="K9" s="567">
        <v>53</v>
      </c>
      <c r="L9" s="567">
        <v>615</v>
      </c>
      <c r="M9" s="567">
        <v>174</v>
      </c>
      <c r="N9" s="567">
        <v>3</v>
      </c>
      <c r="O9" s="567">
        <v>31</v>
      </c>
      <c r="P9" s="567">
        <v>30</v>
      </c>
      <c r="Q9" s="567">
        <v>4</v>
      </c>
      <c r="R9" s="567">
        <v>62</v>
      </c>
      <c r="S9" s="640">
        <v>15</v>
      </c>
      <c r="T9" s="640">
        <v>3448</v>
      </c>
      <c r="U9" s="51">
        <v>5211</v>
      </c>
      <c r="V9" s="86"/>
      <c r="W9" s="85"/>
    </row>
    <row r="10" spans="1:27" s="84" customFormat="1" ht="25.5" customHeight="1">
      <c r="A10" s="248">
        <v>2020</v>
      </c>
      <c r="B10" s="567">
        <f t="shared" si="0"/>
        <v>8600</v>
      </c>
      <c r="C10" s="28">
        <v>4550</v>
      </c>
      <c r="D10" s="567">
        <v>4050</v>
      </c>
      <c r="E10" s="567">
        <v>3963</v>
      </c>
      <c r="F10" s="567">
        <v>821</v>
      </c>
      <c r="G10" s="567">
        <v>1156</v>
      </c>
      <c r="H10" s="567">
        <v>65</v>
      </c>
      <c r="I10" s="567">
        <v>920</v>
      </c>
      <c r="J10" s="567">
        <v>668</v>
      </c>
      <c r="K10" s="567">
        <v>60</v>
      </c>
      <c r="L10" s="567">
        <v>613</v>
      </c>
      <c r="M10" s="567">
        <v>182</v>
      </c>
      <c r="N10" s="567">
        <v>5</v>
      </c>
      <c r="O10" s="567">
        <v>28</v>
      </c>
      <c r="P10" s="567">
        <v>35</v>
      </c>
      <c r="Q10" s="567">
        <v>5</v>
      </c>
      <c r="R10" s="567">
        <v>62</v>
      </c>
      <c r="S10" s="640">
        <v>17</v>
      </c>
      <c r="T10" s="640">
        <v>3393</v>
      </c>
      <c r="U10" s="51">
        <v>5207</v>
      </c>
      <c r="V10" s="86"/>
      <c r="W10" s="85"/>
    </row>
    <row r="11" spans="1:27" s="84" customFormat="1" ht="25.5" customHeight="1">
      <c r="A11" s="248">
        <v>2021</v>
      </c>
      <c r="B11" s="567">
        <f t="shared" si="0"/>
        <v>8531</v>
      </c>
      <c r="C11" s="28">
        <v>4534</v>
      </c>
      <c r="D11" s="567">
        <v>3997</v>
      </c>
      <c r="E11" s="567">
        <v>3921</v>
      </c>
      <c r="F11" s="567">
        <v>798</v>
      </c>
      <c r="G11" s="567">
        <v>1133</v>
      </c>
      <c r="H11" s="567">
        <v>73</v>
      </c>
      <c r="I11" s="567">
        <v>922</v>
      </c>
      <c r="J11" s="567">
        <v>650</v>
      </c>
      <c r="K11" s="567">
        <v>65</v>
      </c>
      <c r="L11" s="567">
        <v>616</v>
      </c>
      <c r="M11" s="567">
        <v>203</v>
      </c>
      <c r="N11" s="567">
        <v>4</v>
      </c>
      <c r="O11" s="567">
        <v>30</v>
      </c>
      <c r="P11" s="567">
        <v>34</v>
      </c>
      <c r="Q11" s="567">
        <v>4</v>
      </c>
      <c r="R11" s="567">
        <v>63</v>
      </c>
      <c r="S11" s="640">
        <v>15</v>
      </c>
      <c r="T11" s="640">
        <v>3367</v>
      </c>
      <c r="U11" s="51">
        <v>5164</v>
      </c>
      <c r="V11" s="86"/>
      <c r="W11" s="85"/>
    </row>
    <row r="12" spans="1:27" s="88" customFormat="1" ht="25.5" customHeight="1">
      <c r="A12" s="249">
        <v>2022</v>
      </c>
      <c r="B12" s="571">
        <f t="shared" si="0"/>
        <v>8427</v>
      </c>
      <c r="C12" s="92">
        <v>4524</v>
      </c>
      <c r="D12" s="571">
        <v>3903</v>
      </c>
      <c r="E12" s="571">
        <v>3832</v>
      </c>
      <c r="F12" s="571">
        <v>788</v>
      </c>
      <c r="G12" s="571">
        <v>1125</v>
      </c>
      <c r="H12" s="571">
        <v>69</v>
      </c>
      <c r="I12" s="571">
        <v>925</v>
      </c>
      <c r="J12" s="571">
        <v>613</v>
      </c>
      <c r="K12" s="571">
        <v>78</v>
      </c>
      <c r="L12" s="571">
        <v>620</v>
      </c>
      <c r="M12" s="571">
        <v>218</v>
      </c>
      <c r="N12" s="571">
        <v>3</v>
      </c>
      <c r="O12" s="571">
        <v>34</v>
      </c>
      <c r="P12" s="571">
        <v>39</v>
      </c>
      <c r="Q12" s="571">
        <v>4</v>
      </c>
      <c r="R12" s="571">
        <v>63</v>
      </c>
      <c r="S12" s="641">
        <v>16</v>
      </c>
      <c r="T12" s="641">
        <v>3340</v>
      </c>
      <c r="U12" s="91">
        <v>5087</v>
      </c>
      <c r="V12" s="90"/>
      <c r="W12" s="89"/>
    </row>
    <row r="13" spans="1:27" s="84" customFormat="1" ht="25.5" customHeight="1">
      <c r="A13" s="248" t="s">
        <v>277</v>
      </c>
      <c r="B13" s="567">
        <f t="shared" si="0"/>
        <v>823</v>
      </c>
      <c r="C13" s="28">
        <v>459</v>
      </c>
      <c r="D13" s="567">
        <v>364</v>
      </c>
      <c r="E13" s="567">
        <v>353</v>
      </c>
      <c r="F13" s="567">
        <v>70</v>
      </c>
      <c r="G13" s="567">
        <v>121</v>
      </c>
      <c r="H13" s="567">
        <v>7</v>
      </c>
      <c r="I13" s="567">
        <v>103</v>
      </c>
      <c r="J13" s="567">
        <v>61</v>
      </c>
      <c r="K13" s="567">
        <v>11</v>
      </c>
      <c r="L13" s="567">
        <v>65</v>
      </c>
      <c r="M13" s="567">
        <v>25</v>
      </c>
      <c r="N13" s="567">
        <v>0</v>
      </c>
      <c r="O13" s="567">
        <v>0</v>
      </c>
      <c r="P13" s="567">
        <v>2</v>
      </c>
      <c r="Q13" s="567">
        <v>0</v>
      </c>
      <c r="R13" s="567">
        <v>4</v>
      </c>
      <c r="S13" s="640">
        <v>1</v>
      </c>
      <c r="T13" s="640">
        <v>327</v>
      </c>
      <c r="U13" s="51">
        <v>496</v>
      </c>
      <c r="V13" s="86"/>
      <c r="W13" s="85"/>
    </row>
    <row r="14" spans="1:27" s="84" customFormat="1" ht="25.5" customHeight="1">
      <c r="A14" s="248" t="s">
        <v>26</v>
      </c>
      <c r="B14" s="567">
        <f t="shared" si="0"/>
        <v>301</v>
      </c>
      <c r="C14" s="28">
        <v>153</v>
      </c>
      <c r="D14" s="567">
        <v>148</v>
      </c>
      <c r="E14" s="567">
        <v>154</v>
      </c>
      <c r="F14" s="567">
        <v>27</v>
      </c>
      <c r="G14" s="567">
        <v>44</v>
      </c>
      <c r="H14" s="567">
        <v>2</v>
      </c>
      <c r="I14" s="567">
        <v>28</v>
      </c>
      <c r="J14" s="567">
        <v>19</v>
      </c>
      <c r="K14" s="567">
        <v>0</v>
      </c>
      <c r="L14" s="567">
        <v>9</v>
      </c>
      <c r="M14" s="567">
        <v>12</v>
      </c>
      <c r="N14" s="567">
        <v>0</v>
      </c>
      <c r="O14" s="567">
        <v>1</v>
      </c>
      <c r="P14" s="567">
        <v>2</v>
      </c>
      <c r="Q14" s="567">
        <v>0</v>
      </c>
      <c r="R14" s="567">
        <v>3</v>
      </c>
      <c r="S14" s="640">
        <v>0</v>
      </c>
      <c r="T14" s="640">
        <v>106</v>
      </c>
      <c r="U14" s="51">
        <v>195</v>
      </c>
      <c r="V14" s="86"/>
      <c r="W14" s="85"/>
    </row>
    <row r="15" spans="1:27" s="84" customFormat="1" ht="25.5" customHeight="1">
      <c r="A15" s="248" t="s">
        <v>25</v>
      </c>
      <c r="B15" s="567">
        <f t="shared" si="0"/>
        <v>277</v>
      </c>
      <c r="C15" s="28">
        <v>148</v>
      </c>
      <c r="D15" s="567">
        <v>129</v>
      </c>
      <c r="E15" s="567">
        <v>150</v>
      </c>
      <c r="F15" s="567">
        <v>26</v>
      </c>
      <c r="G15" s="567">
        <v>37</v>
      </c>
      <c r="H15" s="567">
        <v>3</v>
      </c>
      <c r="I15" s="567">
        <v>19</v>
      </c>
      <c r="J15" s="567">
        <v>21</v>
      </c>
      <c r="K15" s="567">
        <v>2</v>
      </c>
      <c r="L15" s="567">
        <v>8</v>
      </c>
      <c r="M15" s="567">
        <v>8</v>
      </c>
      <c r="N15" s="567">
        <v>0</v>
      </c>
      <c r="O15" s="567">
        <v>1</v>
      </c>
      <c r="P15" s="567">
        <v>1</v>
      </c>
      <c r="Q15" s="567">
        <v>0</v>
      </c>
      <c r="R15" s="567">
        <v>1</v>
      </c>
      <c r="S15" s="640">
        <v>0</v>
      </c>
      <c r="T15" s="640">
        <v>84</v>
      </c>
      <c r="U15" s="51">
        <v>193</v>
      </c>
      <c r="V15" s="86"/>
      <c r="W15" s="85"/>
    </row>
    <row r="16" spans="1:27" s="84" customFormat="1" ht="25.5" customHeight="1">
      <c r="A16" s="248" t="s">
        <v>24</v>
      </c>
      <c r="B16" s="567">
        <f t="shared" si="0"/>
        <v>180</v>
      </c>
      <c r="C16" s="28">
        <v>84</v>
      </c>
      <c r="D16" s="567">
        <v>96</v>
      </c>
      <c r="E16" s="567">
        <v>93</v>
      </c>
      <c r="F16" s="567">
        <v>19</v>
      </c>
      <c r="G16" s="567">
        <v>27</v>
      </c>
      <c r="H16" s="567">
        <v>2</v>
      </c>
      <c r="I16" s="567">
        <v>10</v>
      </c>
      <c r="J16" s="567">
        <v>12</v>
      </c>
      <c r="K16" s="567">
        <v>0</v>
      </c>
      <c r="L16" s="567">
        <v>13</v>
      </c>
      <c r="M16" s="567">
        <v>3</v>
      </c>
      <c r="N16" s="567">
        <v>0</v>
      </c>
      <c r="O16" s="567">
        <v>0</v>
      </c>
      <c r="P16" s="567">
        <v>0</v>
      </c>
      <c r="Q16" s="567">
        <v>0</v>
      </c>
      <c r="R16" s="567">
        <v>1</v>
      </c>
      <c r="S16" s="640">
        <v>0</v>
      </c>
      <c r="T16" s="640">
        <v>57</v>
      </c>
      <c r="U16" s="51">
        <v>123</v>
      </c>
      <c r="V16" s="86"/>
      <c r="W16" s="85"/>
    </row>
    <row r="17" spans="1:23" s="84" customFormat="1" ht="25.5" customHeight="1">
      <c r="A17" s="248" t="s">
        <v>23</v>
      </c>
      <c r="B17" s="567">
        <f t="shared" si="0"/>
        <v>260</v>
      </c>
      <c r="C17" s="28">
        <v>116</v>
      </c>
      <c r="D17" s="567">
        <v>144</v>
      </c>
      <c r="E17" s="567">
        <v>142</v>
      </c>
      <c r="F17" s="567">
        <v>24</v>
      </c>
      <c r="G17" s="567">
        <v>42</v>
      </c>
      <c r="H17" s="567">
        <v>2</v>
      </c>
      <c r="I17" s="567">
        <v>12</v>
      </c>
      <c r="J17" s="567">
        <v>13</v>
      </c>
      <c r="K17" s="567">
        <v>1</v>
      </c>
      <c r="L17" s="567">
        <v>8</v>
      </c>
      <c r="M17" s="567">
        <v>6</v>
      </c>
      <c r="N17" s="567">
        <v>0</v>
      </c>
      <c r="O17" s="567">
        <v>4</v>
      </c>
      <c r="P17" s="567">
        <v>2</v>
      </c>
      <c r="Q17" s="567">
        <v>1</v>
      </c>
      <c r="R17" s="567">
        <v>3</v>
      </c>
      <c r="S17" s="640">
        <v>0</v>
      </c>
      <c r="T17" s="640">
        <v>69</v>
      </c>
      <c r="U17" s="51">
        <v>191</v>
      </c>
      <c r="V17" s="86"/>
      <c r="W17" s="85"/>
    </row>
    <row r="18" spans="1:23" s="84" customFormat="1" ht="25.5" customHeight="1">
      <c r="A18" s="248" t="s">
        <v>22</v>
      </c>
      <c r="B18" s="572">
        <f t="shared" si="0"/>
        <v>335</v>
      </c>
      <c r="C18" s="30">
        <v>165</v>
      </c>
      <c r="D18" s="572">
        <v>170</v>
      </c>
      <c r="E18" s="572">
        <v>180</v>
      </c>
      <c r="F18" s="572">
        <v>18</v>
      </c>
      <c r="G18" s="572">
        <v>46</v>
      </c>
      <c r="H18" s="572">
        <v>2</v>
      </c>
      <c r="I18" s="572">
        <v>49</v>
      </c>
      <c r="J18" s="572">
        <v>22</v>
      </c>
      <c r="K18" s="572">
        <v>0</v>
      </c>
      <c r="L18" s="572">
        <v>7</v>
      </c>
      <c r="M18" s="572">
        <v>6</v>
      </c>
      <c r="N18" s="572">
        <v>0</v>
      </c>
      <c r="O18" s="572">
        <v>1</v>
      </c>
      <c r="P18" s="572">
        <v>0</v>
      </c>
      <c r="Q18" s="572">
        <v>0</v>
      </c>
      <c r="R18" s="572">
        <v>3</v>
      </c>
      <c r="S18" s="642">
        <v>1</v>
      </c>
      <c r="T18" s="642">
        <v>136</v>
      </c>
      <c r="U18" s="29">
        <v>199</v>
      </c>
      <c r="V18" s="86"/>
      <c r="W18" s="85"/>
    </row>
    <row r="19" spans="1:23" s="84" customFormat="1" ht="25.5" customHeight="1">
      <c r="A19" s="248" t="s">
        <v>21</v>
      </c>
      <c r="B19" s="567">
        <f t="shared" si="0"/>
        <v>401</v>
      </c>
      <c r="C19" s="28">
        <v>202</v>
      </c>
      <c r="D19" s="567">
        <v>199</v>
      </c>
      <c r="E19" s="567">
        <v>188</v>
      </c>
      <c r="F19" s="567">
        <v>34</v>
      </c>
      <c r="G19" s="567">
        <v>74</v>
      </c>
      <c r="H19" s="567">
        <v>5</v>
      </c>
      <c r="I19" s="567">
        <v>19</v>
      </c>
      <c r="J19" s="567">
        <v>32</v>
      </c>
      <c r="K19" s="567">
        <v>2</v>
      </c>
      <c r="L19" s="567">
        <v>28</v>
      </c>
      <c r="M19" s="567">
        <v>12</v>
      </c>
      <c r="N19" s="567">
        <v>0</v>
      </c>
      <c r="O19" s="567">
        <v>3</v>
      </c>
      <c r="P19" s="567">
        <v>2</v>
      </c>
      <c r="Q19" s="567">
        <v>0</v>
      </c>
      <c r="R19" s="567">
        <v>1</v>
      </c>
      <c r="S19" s="640">
        <v>1</v>
      </c>
      <c r="T19" s="640">
        <v>131</v>
      </c>
      <c r="U19" s="51">
        <v>270</v>
      </c>
      <c r="V19" s="86"/>
      <c r="W19" s="85"/>
    </row>
    <row r="20" spans="1:23" s="84" customFormat="1" ht="25.5" customHeight="1">
      <c r="A20" s="248" t="s">
        <v>20</v>
      </c>
      <c r="B20" s="567">
        <f t="shared" si="0"/>
        <v>257</v>
      </c>
      <c r="C20" s="28">
        <v>128</v>
      </c>
      <c r="D20" s="567">
        <v>129</v>
      </c>
      <c r="E20" s="567">
        <v>131</v>
      </c>
      <c r="F20" s="567">
        <v>32</v>
      </c>
      <c r="G20" s="567">
        <v>45</v>
      </c>
      <c r="H20" s="567">
        <v>1</v>
      </c>
      <c r="I20" s="567">
        <v>15</v>
      </c>
      <c r="J20" s="567">
        <v>18</v>
      </c>
      <c r="K20" s="567">
        <v>1</v>
      </c>
      <c r="L20" s="567">
        <v>8</v>
      </c>
      <c r="M20" s="567">
        <v>3</v>
      </c>
      <c r="N20" s="567">
        <v>0</v>
      </c>
      <c r="O20" s="567">
        <v>0</v>
      </c>
      <c r="P20" s="567">
        <v>1</v>
      </c>
      <c r="Q20" s="567">
        <v>0</v>
      </c>
      <c r="R20" s="567">
        <v>1</v>
      </c>
      <c r="S20" s="640">
        <v>1</v>
      </c>
      <c r="T20" s="640">
        <v>83</v>
      </c>
      <c r="U20" s="51">
        <v>174</v>
      </c>
      <c r="V20" s="86"/>
      <c r="W20" s="85"/>
    </row>
    <row r="21" spans="1:23" s="84" customFormat="1" ht="25.5" customHeight="1">
      <c r="A21" s="248" t="s">
        <v>19</v>
      </c>
      <c r="B21" s="567">
        <f t="shared" si="0"/>
        <v>632</v>
      </c>
      <c r="C21" s="28">
        <v>326</v>
      </c>
      <c r="D21" s="567">
        <v>306</v>
      </c>
      <c r="E21" s="567">
        <v>241</v>
      </c>
      <c r="F21" s="567">
        <v>41</v>
      </c>
      <c r="G21" s="567">
        <v>102</v>
      </c>
      <c r="H21" s="567">
        <v>4</v>
      </c>
      <c r="I21" s="567">
        <v>60</v>
      </c>
      <c r="J21" s="567">
        <v>29</v>
      </c>
      <c r="K21" s="567">
        <v>4</v>
      </c>
      <c r="L21" s="567">
        <v>134</v>
      </c>
      <c r="M21" s="567">
        <v>11</v>
      </c>
      <c r="N21" s="567">
        <v>0</v>
      </c>
      <c r="O21" s="567">
        <v>1</v>
      </c>
      <c r="P21" s="567">
        <v>0</v>
      </c>
      <c r="Q21" s="567">
        <v>0</v>
      </c>
      <c r="R21" s="567">
        <v>4</v>
      </c>
      <c r="S21" s="640">
        <v>1</v>
      </c>
      <c r="T21" s="640">
        <v>302</v>
      </c>
      <c r="U21" s="51">
        <v>330</v>
      </c>
      <c r="V21" s="86"/>
      <c r="W21" s="85"/>
    </row>
    <row r="22" spans="1:23" s="84" customFormat="1" ht="25.5" customHeight="1">
      <c r="A22" s="248" t="s">
        <v>18</v>
      </c>
      <c r="B22" s="567">
        <f t="shared" si="0"/>
        <v>403</v>
      </c>
      <c r="C22" s="28">
        <v>213</v>
      </c>
      <c r="D22" s="567">
        <v>190</v>
      </c>
      <c r="E22" s="567">
        <v>197</v>
      </c>
      <c r="F22" s="567">
        <v>39</v>
      </c>
      <c r="G22" s="567">
        <v>49</v>
      </c>
      <c r="H22" s="567">
        <v>3</v>
      </c>
      <c r="I22" s="567">
        <v>44</v>
      </c>
      <c r="J22" s="567">
        <v>30</v>
      </c>
      <c r="K22" s="567">
        <v>2</v>
      </c>
      <c r="L22" s="567">
        <v>19</v>
      </c>
      <c r="M22" s="567">
        <v>10</v>
      </c>
      <c r="N22" s="567">
        <v>0</v>
      </c>
      <c r="O22" s="567">
        <v>0</v>
      </c>
      <c r="P22" s="567">
        <v>5</v>
      </c>
      <c r="Q22" s="567">
        <v>0</v>
      </c>
      <c r="R22" s="567">
        <v>5</v>
      </c>
      <c r="S22" s="640">
        <v>0</v>
      </c>
      <c r="T22" s="640">
        <v>138</v>
      </c>
      <c r="U22" s="51">
        <v>265</v>
      </c>
      <c r="V22" s="86"/>
      <c r="W22" s="85"/>
    </row>
    <row r="23" spans="1:23" s="84" customFormat="1" ht="25.5" customHeight="1">
      <c r="A23" s="248" t="s">
        <v>17</v>
      </c>
      <c r="B23" s="567">
        <f t="shared" si="0"/>
        <v>335</v>
      </c>
      <c r="C23" s="28">
        <v>173</v>
      </c>
      <c r="D23" s="567">
        <v>162</v>
      </c>
      <c r="E23" s="567">
        <v>172</v>
      </c>
      <c r="F23" s="567">
        <v>48</v>
      </c>
      <c r="G23" s="567">
        <v>52</v>
      </c>
      <c r="H23" s="567">
        <v>4</v>
      </c>
      <c r="I23" s="567">
        <v>18</v>
      </c>
      <c r="J23" s="567">
        <v>15</v>
      </c>
      <c r="K23" s="567">
        <v>1</v>
      </c>
      <c r="L23" s="567">
        <v>11</v>
      </c>
      <c r="M23" s="567">
        <v>8</v>
      </c>
      <c r="N23" s="567">
        <v>0</v>
      </c>
      <c r="O23" s="567">
        <v>1</v>
      </c>
      <c r="P23" s="567">
        <v>1</v>
      </c>
      <c r="Q23" s="567">
        <v>0</v>
      </c>
      <c r="R23" s="567">
        <v>3</v>
      </c>
      <c r="S23" s="640">
        <v>1</v>
      </c>
      <c r="T23" s="640">
        <v>110</v>
      </c>
      <c r="U23" s="51">
        <v>225</v>
      </c>
      <c r="V23" s="86"/>
      <c r="W23" s="85"/>
    </row>
    <row r="24" spans="1:23" s="84" customFormat="1" ht="25.5" customHeight="1">
      <c r="A24" s="248" t="s">
        <v>16</v>
      </c>
      <c r="B24" s="572">
        <f t="shared" si="0"/>
        <v>424</v>
      </c>
      <c r="C24" s="30">
        <v>229</v>
      </c>
      <c r="D24" s="572">
        <v>195</v>
      </c>
      <c r="E24" s="572">
        <v>106</v>
      </c>
      <c r="F24" s="572">
        <v>24</v>
      </c>
      <c r="G24" s="572">
        <v>44</v>
      </c>
      <c r="H24" s="572">
        <v>0</v>
      </c>
      <c r="I24" s="572">
        <v>83</v>
      </c>
      <c r="J24" s="572">
        <v>11</v>
      </c>
      <c r="K24" s="572">
        <v>3</v>
      </c>
      <c r="L24" s="572">
        <v>145</v>
      </c>
      <c r="M24" s="572">
        <v>2</v>
      </c>
      <c r="N24" s="572">
        <v>0</v>
      </c>
      <c r="O24" s="572">
        <v>2</v>
      </c>
      <c r="P24" s="572">
        <v>2</v>
      </c>
      <c r="Q24" s="572">
        <v>0</v>
      </c>
      <c r="R24" s="572">
        <v>2</v>
      </c>
      <c r="S24" s="642">
        <v>0</v>
      </c>
      <c r="T24" s="642">
        <v>278</v>
      </c>
      <c r="U24" s="29">
        <v>146</v>
      </c>
      <c r="V24" s="86"/>
      <c r="W24" s="85"/>
    </row>
    <row r="25" spans="1:23" s="84" customFormat="1" ht="25.5" customHeight="1">
      <c r="A25" s="248" t="s">
        <v>15</v>
      </c>
      <c r="B25" s="567">
        <f t="shared" si="0"/>
        <v>480</v>
      </c>
      <c r="C25" s="28">
        <v>235</v>
      </c>
      <c r="D25" s="567">
        <v>245</v>
      </c>
      <c r="E25" s="567">
        <v>224</v>
      </c>
      <c r="F25" s="567">
        <v>41</v>
      </c>
      <c r="G25" s="567">
        <v>77</v>
      </c>
      <c r="H25" s="567">
        <v>5</v>
      </c>
      <c r="I25" s="567">
        <v>51</v>
      </c>
      <c r="J25" s="567">
        <v>33</v>
      </c>
      <c r="K25" s="567">
        <v>3</v>
      </c>
      <c r="L25" s="567">
        <v>20</v>
      </c>
      <c r="M25" s="567">
        <v>15</v>
      </c>
      <c r="N25" s="567">
        <v>0</v>
      </c>
      <c r="O25" s="567">
        <v>4</v>
      </c>
      <c r="P25" s="567">
        <v>2</v>
      </c>
      <c r="Q25" s="567">
        <v>0</v>
      </c>
      <c r="R25" s="567">
        <v>4</v>
      </c>
      <c r="S25" s="640">
        <v>1</v>
      </c>
      <c r="T25" s="640">
        <v>174</v>
      </c>
      <c r="U25" s="51">
        <v>306</v>
      </c>
      <c r="V25" s="86"/>
      <c r="W25" s="85"/>
    </row>
    <row r="26" spans="1:23" s="84" customFormat="1" ht="25.5" customHeight="1">
      <c r="A26" s="248" t="s">
        <v>14</v>
      </c>
      <c r="B26" s="567">
        <f t="shared" si="0"/>
        <v>478</v>
      </c>
      <c r="C26" s="28">
        <v>270</v>
      </c>
      <c r="D26" s="567">
        <v>208</v>
      </c>
      <c r="E26" s="567">
        <v>236</v>
      </c>
      <c r="F26" s="567">
        <v>49</v>
      </c>
      <c r="G26" s="567">
        <v>58</v>
      </c>
      <c r="H26" s="567">
        <v>6</v>
      </c>
      <c r="I26" s="567">
        <v>47</v>
      </c>
      <c r="J26" s="567">
        <v>34</v>
      </c>
      <c r="K26" s="567">
        <v>5</v>
      </c>
      <c r="L26" s="567">
        <v>19</v>
      </c>
      <c r="M26" s="567">
        <v>16</v>
      </c>
      <c r="N26" s="567">
        <v>0</v>
      </c>
      <c r="O26" s="567">
        <v>2</v>
      </c>
      <c r="P26" s="567">
        <v>2</v>
      </c>
      <c r="Q26" s="567">
        <v>1</v>
      </c>
      <c r="R26" s="567">
        <v>2</v>
      </c>
      <c r="S26" s="640">
        <v>1</v>
      </c>
      <c r="T26" s="640">
        <v>181</v>
      </c>
      <c r="U26" s="51">
        <v>297</v>
      </c>
      <c r="V26" s="86"/>
      <c r="W26" s="85"/>
    </row>
    <row r="27" spans="1:23" s="84" customFormat="1" ht="25.5" customHeight="1">
      <c r="A27" s="248" t="s">
        <v>13</v>
      </c>
      <c r="B27" s="567">
        <f t="shared" si="0"/>
        <v>320</v>
      </c>
      <c r="C27" s="28">
        <v>178</v>
      </c>
      <c r="D27" s="567">
        <v>142</v>
      </c>
      <c r="E27" s="567">
        <v>114</v>
      </c>
      <c r="F27" s="567">
        <v>25</v>
      </c>
      <c r="G27" s="567">
        <v>27</v>
      </c>
      <c r="H27" s="567">
        <v>0</v>
      </c>
      <c r="I27" s="567">
        <v>96</v>
      </c>
      <c r="J27" s="567">
        <v>26</v>
      </c>
      <c r="K27" s="567">
        <v>7</v>
      </c>
      <c r="L27" s="567">
        <v>15</v>
      </c>
      <c r="M27" s="567">
        <v>6</v>
      </c>
      <c r="N27" s="567">
        <v>0</v>
      </c>
      <c r="O27" s="567">
        <v>1</v>
      </c>
      <c r="P27" s="567">
        <v>0</v>
      </c>
      <c r="Q27" s="567">
        <v>0</v>
      </c>
      <c r="R27" s="567">
        <v>2</v>
      </c>
      <c r="S27" s="640">
        <v>1</v>
      </c>
      <c r="T27" s="640">
        <v>187</v>
      </c>
      <c r="U27" s="51">
        <v>133</v>
      </c>
      <c r="V27" s="86"/>
      <c r="W27" s="85"/>
    </row>
    <row r="28" spans="1:23" s="84" customFormat="1" ht="25.5" customHeight="1">
      <c r="A28" s="248" t="s">
        <v>12</v>
      </c>
      <c r="B28" s="567">
        <f t="shared" si="0"/>
        <v>398</v>
      </c>
      <c r="C28" s="28">
        <v>196</v>
      </c>
      <c r="D28" s="567">
        <v>202</v>
      </c>
      <c r="E28" s="567">
        <v>177</v>
      </c>
      <c r="F28" s="567">
        <v>34</v>
      </c>
      <c r="G28" s="567">
        <v>48</v>
      </c>
      <c r="H28" s="567">
        <v>2</v>
      </c>
      <c r="I28" s="567">
        <v>39</v>
      </c>
      <c r="J28" s="567">
        <v>43</v>
      </c>
      <c r="K28" s="567">
        <v>3</v>
      </c>
      <c r="L28" s="567">
        <v>29</v>
      </c>
      <c r="M28" s="567">
        <v>9</v>
      </c>
      <c r="N28" s="567">
        <v>1</v>
      </c>
      <c r="O28" s="567">
        <v>1</v>
      </c>
      <c r="P28" s="567">
        <v>2</v>
      </c>
      <c r="Q28" s="567">
        <v>0</v>
      </c>
      <c r="R28" s="567">
        <v>9</v>
      </c>
      <c r="S28" s="640">
        <v>1</v>
      </c>
      <c r="T28" s="640">
        <v>147</v>
      </c>
      <c r="U28" s="51">
        <v>251</v>
      </c>
      <c r="V28" s="86"/>
      <c r="W28" s="85"/>
    </row>
    <row r="29" spans="1:23" s="84" customFormat="1" ht="25.5" customHeight="1">
      <c r="A29" s="248" t="s">
        <v>11</v>
      </c>
      <c r="B29" s="567">
        <f t="shared" si="0"/>
        <v>476</v>
      </c>
      <c r="C29" s="28">
        <v>268</v>
      </c>
      <c r="D29" s="567">
        <v>208</v>
      </c>
      <c r="E29" s="567">
        <v>221</v>
      </c>
      <c r="F29" s="567">
        <v>46</v>
      </c>
      <c r="G29" s="567">
        <v>60</v>
      </c>
      <c r="H29" s="567">
        <v>3</v>
      </c>
      <c r="I29" s="567">
        <v>55</v>
      </c>
      <c r="J29" s="567">
        <v>45</v>
      </c>
      <c r="K29" s="567">
        <v>7</v>
      </c>
      <c r="L29" s="567">
        <v>16</v>
      </c>
      <c r="M29" s="567">
        <v>15</v>
      </c>
      <c r="N29" s="567">
        <v>0</v>
      </c>
      <c r="O29" s="567">
        <v>2</v>
      </c>
      <c r="P29" s="567">
        <v>3</v>
      </c>
      <c r="Q29" s="567">
        <v>0</v>
      </c>
      <c r="R29" s="567">
        <v>3</v>
      </c>
      <c r="S29" s="640">
        <v>0</v>
      </c>
      <c r="T29" s="640">
        <v>178</v>
      </c>
      <c r="U29" s="51">
        <v>298</v>
      </c>
      <c r="V29" s="86"/>
      <c r="W29" s="85"/>
    </row>
    <row r="30" spans="1:23" s="84" customFormat="1" ht="25.5" customHeight="1">
      <c r="A30" s="248" t="s">
        <v>10</v>
      </c>
      <c r="B30" s="572">
        <f t="shared" si="0"/>
        <v>393</v>
      </c>
      <c r="C30" s="30">
        <v>214</v>
      </c>
      <c r="D30" s="572">
        <v>179</v>
      </c>
      <c r="E30" s="572">
        <v>177</v>
      </c>
      <c r="F30" s="572">
        <v>42</v>
      </c>
      <c r="G30" s="572">
        <v>47</v>
      </c>
      <c r="H30" s="572">
        <v>4</v>
      </c>
      <c r="I30" s="572">
        <v>51</v>
      </c>
      <c r="J30" s="572">
        <v>24</v>
      </c>
      <c r="K30" s="572">
        <v>1</v>
      </c>
      <c r="L30" s="572">
        <v>29</v>
      </c>
      <c r="M30" s="572">
        <v>8</v>
      </c>
      <c r="N30" s="572">
        <v>0</v>
      </c>
      <c r="O30" s="572">
        <v>2</v>
      </c>
      <c r="P30" s="572">
        <v>3</v>
      </c>
      <c r="Q30" s="572">
        <v>0</v>
      </c>
      <c r="R30" s="572">
        <v>5</v>
      </c>
      <c r="S30" s="642">
        <v>0</v>
      </c>
      <c r="T30" s="642">
        <v>165</v>
      </c>
      <c r="U30" s="29">
        <v>228</v>
      </c>
      <c r="V30" s="86"/>
      <c r="W30" s="85"/>
    </row>
    <row r="31" spans="1:23" s="84" customFormat="1" ht="25.5" customHeight="1">
      <c r="A31" s="248" t="s">
        <v>9</v>
      </c>
      <c r="B31" s="567">
        <f t="shared" si="0"/>
        <v>347</v>
      </c>
      <c r="C31" s="28">
        <v>194</v>
      </c>
      <c r="D31" s="567">
        <v>153</v>
      </c>
      <c r="E31" s="567">
        <v>180</v>
      </c>
      <c r="F31" s="567">
        <v>29</v>
      </c>
      <c r="G31" s="567">
        <v>42</v>
      </c>
      <c r="H31" s="567">
        <v>1</v>
      </c>
      <c r="I31" s="567">
        <v>38</v>
      </c>
      <c r="J31" s="567">
        <v>30</v>
      </c>
      <c r="K31" s="567">
        <v>3</v>
      </c>
      <c r="L31" s="567">
        <v>8</v>
      </c>
      <c r="M31" s="567">
        <v>7</v>
      </c>
      <c r="N31" s="567">
        <v>0</v>
      </c>
      <c r="O31" s="567">
        <v>4</v>
      </c>
      <c r="P31" s="567">
        <v>0</v>
      </c>
      <c r="Q31" s="567">
        <v>1</v>
      </c>
      <c r="R31" s="567">
        <v>1</v>
      </c>
      <c r="S31" s="640">
        <v>3</v>
      </c>
      <c r="T31" s="640">
        <v>124</v>
      </c>
      <c r="U31" s="51">
        <v>223</v>
      </c>
      <c r="V31" s="86"/>
      <c r="W31" s="85"/>
    </row>
    <row r="32" spans="1:23" s="84" customFormat="1" ht="25.5" customHeight="1">
      <c r="A32" s="250" t="s">
        <v>8</v>
      </c>
      <c r="B32" s="573">
        <f t="shared" si="0"/>
        <v>907</v>
      </c>
      <c r="C32" s="35">
        <v>573</v>
      </c>
      <c r="D32" s="573">
        <v>334</v>
      </c>
      <c r="E32" s="573">
        <v>396</v>
      </c>
      <c r="F32" s="573">
        <v>120</v>
      </c>
      <c r="G32" s="573">
        <v>83</v>
      </c>
      <c r="H32" s="573">
        <v>13</v>
      </c>
      <c r="I32" s="573">
        <v>88</v>
      </c>
      <c r="J32" s="573">
        <v>95</v>
      </c>
      <c r="K32" s="573">
        <v>22</v>
      </c>
      <c r="L32" s="573">
        <v>29</v>
      </c>
      <c r="M32" s="573">
        <v>36</v>
      </c>
      <c r="N32" s="573">
        <v>2</v>
      </c>
      <c r="O32" s="573">
        <v>4</v>
      </c>
      <c r="P32" s="573">
        <v>9</v>
      </c>
      <c r="Q32" s="573">
        <v>1</v>
      </c>
      <c r="R32" s="573">
        <v>6</v>
      </c>
      <c r="S32" s="643">
        <v>3</v>
      </c>
      <c r="T32" s="643">
        <v>363</v>
      </c>
      <c r="U32" s="87">
        <v>544</v>
      </c>
      <c r="V32" s="86"/>
      <c r="W32" s="85"/>
    </row>
    <row r="33" spans="1:23" s="72" customFormat="1" ht="15" customHeight="1">
      <c r="A33" s="83" t="s">
        <v>276</v>
      </c>
      <c r="B33" s="82"/>
      <c r="C33" s="82"/>
      <c r="D33" s="82"/>
      <c r="E33" s="82"/>
      <c r="F33" s="82"/>
      <c r="G33" s="82"/>
      <c r="H33" s="82"/>
      <c r="I33" s="82"/>
      <c r="J33" s="82"/>
      <c r="K33" s="82"/>
      <c r="L33" s="82"/>
      <c r="M33" s="82"/>
      <c r="N33" s="82"/>
      <c r="O33" s="82"/>
      <c r="P33" s="82"/>
      <c r="Q33" s="82"/>
      <c r="R33" s="82"/>
      <c r="S33" s="82"/>
      <c r="T33" s="82"/>
      <c r="U33" s="82"/>
      <c r="V33" s="82"/>
      <c r="W33" s="82"/>
    </row>
    <row r="34" spans="1:23" s="72" customFormat="1" ht="15" customHeight="1">
      <c r="A34" s="4" t="s">
        <v>275</v>
      </c>
      <c r="B34" s="52"/>
      <c r="C34" s="52"/>
      <c r="D34" s="52"/>
      <c r="E34" s="52"/>
      <c r="F34" s="52"/>
      <c r="G34" s="52"/>
      <c r="H34" s="52"/>
      <c r="I34" s="52"/>
      <c r="J34" s="52"/>
      <c r="K34" s="52"/>
      <c r="L34" s="52"/>
      <c r="M34" s="52"/>
      <c r="N34" s="52"/>
      <c r="O34" s="52"/>
      <c r="P34" s="52"/>
      <c r="Q34" s="52"/>
      <c r="R34" s="52"/>
      <c r="S34" s="52"/>
      <c r="T34" s="52"/>
      <c r="U34" s="3" t="s">
        <v>7</v>
      </c>
      <c r="V34" s="54"/>
    </row>
    <row r="35" spans="1:23" ht="27.75" customHeight="1"/>
    <row r="36" spans="1:23" s="81" customFormat="1" ht="24.95" customHeight="1">
      <c r="A36" s="70"/>
      <c r="B36" s="70"/>
      <c r="C36" s="70"/>
      <c r="D36" s="70"/>
      <c r="E36" s="70"/>
      <c r="F36" s="70"/>
      <c r="G36" s="70"/>
      <c r="H36" s="70"/>
      <c r="I36" s="70"/>
      <c r="J36" s="70"/>
      <c r="K36" s="70"/>
      <c r="L36" s="70"/>
      <c r="M36" s="70"/>
      <c r="N36" s="70"/>
      <c r="O36" s="70"/>
      <c r="P36" s="70"/>
      <c r="Q36" s="70"/>
      <c r="R36" s="70"/>
      <c r="S36" s="70"/>
      <c r="T36" s="70"/>
      <c r="U36" s="70"/>
    </row>
    <row r="37" spans="1:23" s="80" customFormat="1" ht="15" customHeight="1">
      <c r="A37" s="70"/>
      <c r="B37" s="70"/>
      <c r="C37" s="70"/>
      <c r="D37" s="70"/>
      <c r="E37" s="70"/>
      <c r="F37" s="70"/>
      <c r="G37" s="70"/>
      <c r="H37" s="70"/>
      <c r="I37" s="70"/>
      <c r="J37" s="70"/>
      <c r="K37" s="70"/>
      <c r="L37" s="70"/>
      <c r="M37" s="70"/>
      <c r="N37" s="70"/>
      <c r="O37" s="70"/>
      <c r="P37" s="70"/>
      <c r="Q37" s="70"/>
      <c r="R37" s="70"/>
      <c r="S37" s="70"/>
      <c r="T37" s="70"/>
      <c r="U37" s="70"/>
    </row>
    <row r="38" spans="1:23" s="78" customFormat="1" ht="24.95" customHeight="1">
      <c r="A38" s="70"/>
      <c r="B38" s="70"/>
      <c r="C38" s="70"/>
      <c r="D38" s="70"/>
      <c r="E38" s="70"/>
      <c r="F38" s="70"/>
      <c r="G38" s="70"/>
      <c r="H38" s="70"/>
      <c r="I38" s="70"/>
      <c r="J38" s="70"/>
      <c r="K38" s="70"/>
      <c r="L38" s="70"/>
      <c r="M38" s="70"/>
      <c r="N38" s="70"/>
      <c r="O38" s="70"/>
      <c r="P38" s="70"/>
      <c r="Q38" s="70"/>
      <c r="R38" s="70"/>
      <c r="S38" s="70"/>
      <c r="T38" s="70"/>
      <c r="U38" s="70"/>
    </row>
    <row r="39" spans="1:23" s="78" customFormat="1" ht="20.100000000000001" customHeight="1">
      <c r="A39" s="70"/>
      <c r="B39" s="70"/>
      <c r="C39" s="70"/>
      <c r="D39" s="70"/>
      <c r="E39" s="70"/>
      <c r="F39" s="70"/>
      <c r="G39" s="70"/>
      <c r="H39" s="70"/>
      <c r="I39" s="70"/>
      <c r="J39" s="70"/>
      <c r="K39" s="70"/>
      <c r="L39" s="70"/>
      <c r="M39" s="70"/>
      <c r="N39" s="70"/>
      <c r="O39" s="70"/>
      <c r="P39" s="70"/>
      <c r="Q39" s="70"/>
      <c r="R39" s="70"/>
      <c r="S39" s="70"/>
      <c r="T39" s="70"/>
      <c r="U39" s="70"/>
    </row>
    <row r="40" spans="1:23" s="79" customFormat="1" ht="84.95" customHeight="1">
      <c r="A40" s="70"/>
      <c r="B40" s="70"/>
      <c r="C40" s="70"/>
      <c r="D40" s="70"/>
      <c r="E40" s="70"/>
      <c r="F40" s="70"/>
      <c r="G40" s="70"/>
      <c r="H40" s="70"/>
      <c r="I40" s="70"/>
      <c r="J40" s="70"/>
      <c r="K40" s="70"/>
      <c r="L40" s="70"/>
      <c r="M40" s="70"/>
      <c r="N40" s="70"/>
      <c r="O40" s="70"/>
      <c r="P40" s="70"/>
      <c r="Q40" s="70"/>
      <c r="R40" s="70"/>
      <c r="S40" s="70"/>
      <c r="T40" s="70"/>
      <c r="U40" s="70"/>
    </row>
    <row r="41" spans="1:23" s="78" customFormat="1" ht="44.25" customHeight="1">
      <c r="A41" s="70"/>
      <c r="B41" s="70"/>
      <c r="C41" s="70"/>
      <c r="D41" s="70"/>
      <c r="E41" s="70"/>
      <c r="F41" s="70"/>
      <c r="G41" s="70"/>
      <c r="H41" s="70"/>
      <c r="I41" s="70"/>
      <c r="J41" s="70"/>
      <c r="K41" s="70"/>
      <c r="L41" s="70"/>
      <c r="M41" s="70"/>
      <c r="N41" s="70"/>
      <c r="O41" s="70"/>
      <c r="P41" s="70"/>
      <c r="Q41" s="70"/>
      <c r="R41" s="70"/>
      <c r="S41" s="70"/>
      <c r="T41" s="70"/>
      <c r="U41" s="70"/>
    </row>
    <row r="42" spans="1:23" s="2" customFormat="1" ht="15" customHeight="1">
      <c r="A42" s="70"/>
      <c r="B42" s="70"/>
      <c r="C42" s="70"/>
      <c r="D42" s="70"/>
      <c r="E42" s="70"/>
      <c r="F42" s="70"/>
      <c r="G42" s="70"/>
      <c r="H42" s="70"/>
      <c r="I42" s="70"/>
      <c r="J42" s="70"/>
      <c r="K42" s="70"/>
      <c r="L42" s="70"/>
      <c r="M42" s="70"/>
      <c r="N42" s="70"/>
      <c r="O42" s="70"/>
      <c r="P42" s="70"/>
      <c r="Q42" s="70"/>
      <c r="R42" s="70"/>
      <c r="S42" s="70"/>
      <c r="T42" s="70"/>
      <c r="U42" s="70"/>
    </row>
  </sheetData>
  <mergeCells count="5">
    <mergeCell ref="E4:S4"/>
    <mergeCell ref="B4:D4"/>
    <mergeCell ref="A2:U2"/>
    <mergeCell ref="T4:U4"/>
    <mergeCell ref="A4:A5"/>
  </mergeCells>
  <phoneticPr fontId="6" type="noConversion"/>
  <printOptions horizontalCentered="1"/>
  <pageMargins left="0.78740157480314965" right="0.78740157480314965" top="0.98425196850393704" bottom="0.98425196850393704" header="0" footer="0.59055118110236227"/>
  <pageSetup paperSize="9" scale="61" firstPageNumber="136" pageOrder="overThenDown" orientation="landscape" r:id="rId1"/>
  <headerFooter scaleWithDoc="0"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AA13"/>
  <sheetViews>
    <sheetView view="pageBreakPreview" zoomScaleNormal="100" zoomScaleSheetLayoutView="100" workbookViewId="0">
      <selection activeCell="O20" sqref="O20"/>
    </sheetView>
  </sheetViews>
  <sheetFormatPr defaultColWidth="11.42578125" defaultRowHeight="13.5"/>
  <cols>
    <col min="1" max="17" width="11.28515625" style="1" customWidth="1"/>
    <col min="18" max="18" width="11.42578125" style="1" hidden="1" customWidth="1"/>
    <col min="19" max="16384" width="11.42578125" style="1"/>
  </cols>
  <sheetData>
    <row r="1" spans="1:27" s="186" customFormat="1" ht="11.25">
      <c r="A1" s="215" t="s">
        <v>733</v>
      </c>
      <c r="B1" s="216"/>
      <c r="C1" s="216"/>
      <c r="D1" s="216"/>
      <c r="E1" s="216"/>
      <c r="F1" s="216"/>
      <c r="G1" s="188"/>
      <c r="H1" s="188"/>
      <c r="I1" s="188"/>
      <c r="J1" s="188"/>
      <c r="K1" s="188"/>
      <c r="L1" s="188"/>
      <c r="M1" s="188"/>
      <c r="N1" s="188"/>
      <c r="O1" s="188"/>
      <c r="P1" s="188"/>
      <c r="Q1" s="188"/>
      <c r="R1" s="188"/>
      <c r="S1" s="188"/>
      <c r="T1" s="188"/>
      <c r="U1" s="188"/>
      <c r="V1" s="188"/>
      <c r="W1" s="188"/>
      <c r="X1" s="188"/>
      <c r="Y1" s="188"/>
      <c r="Z1" s="188"/>
      <c r="AA1" s="188"/>
    </row>
    <row r="2" spans="1:27" s="16" customFormat="1" ht="30" customHeight="1">
      <c r="A2" s="383" t="s">
        <v>794</v>
      </c>
      <c r="B2" s="383"/>
      <c r="C2" s="383"/>
      <c r="D2" s="383"/>
      <c r="E2" s="383"/>
      <c r="F2" s="383"/>
      <c r="G2" s="383"/>
      <c r="H2" s="383"/>
      <c r="I2" s="383"/>
      <c r="J2" s="383"/>
      <c r="K2" s="383"/>
      <c r="L2" s="383"/>
      <c r="M2" s="383"/>
      <c r="N2" s="383"/>
      <c r="O2" s="383"/>
      <c r="P2" s="383"/>
      <c r="Q2" s="383"/>
    </row>
    <row r="3" spans="1:27" s="2" customFormat="1" ht="15" customHeight="1">
      <c r="A3" s="98" t="s">
        <v>92</v>
      </c>
      <c r="B3" s="98"/>
      <c r="C3" s="98"/>
      <c r="D3" s="98"/>
      <c r="E3" s="98"/>
      <c r="F3" s="98"/>
      <c r="G3" s="98"/>
      <c r="H3" s="98"/>
      <c r="I3" s="98"/>
      <c r="K3" s="98"/>
      <c r="L3" s="98"/>
      <c r="M3" s="98"/>
      <c r="N3" s="98"/>
      <c r="O3" s="98"/>
      <c r="P3" s="98"/>
      <c r="Q3" s="97" t="s">
        <v>314</v>
      </c>
    </row>
    <row r="4" spans="1:27" ht="24.95" customHeight="1">
      <c r="A4" s="549" t="s">
        <v>168</v>
      </c>
      <c r="B4" s="551" t="s">
        <v>313</v>
      </c>
      <c r="C4" s="552"/>
      <c r="D4" s="552"/>
      <c r="E4" s="552"/>
      <c r="F4" s="552"/>
      <c r="G4" s="552"/>
      <c r="H4" s="552"/>
      <c r="I4" s="553"/>
      <c r="J4" s="551" t="s">
        <v>312</v>
      </c>
      <c r="K4" s="552"/>
      <c r="L4" s="552"/>
      <c r="M4" s="552"/>
      <c r="N4" s="552"/>
      <c r="O4" s="552"/>
      <c r="P4" s="552"/>
      <c r="Q4" s="553"/>
    </row>
    <row r="5" spans="1:27" ht="59.25" customHeight="1" thickBot="1">
      <c r="A5" s="550"/>
      <c r="B5" s="237" t="s">
        <v>308</v>
      </c>
      <c r="C5" s="238" t="s">
        <v>307</v>
      </c>
      <c r="D5" s="238" t="s">
        <v>306</v>
      </c>
      <c r="E5" s="238" t="s">
        <v>311</v>
      </c>
      <c r="F5" s="238" t="s">
        <v>304</v>
      </c>
      <c r="G5" s="238" t="s">
        <v>303</v>
      </c>
      <c r="H5" s="237" t="s">
        <v>310</v>
      </c>
      <c r="I5" s="238" t="s">
        <v>309</v>
      </c>
      <c r="J5" s="238" t="s">
        <v>308</v>
      </c>
      <c r="K5" s="238" t="s">
        <v>307</v>
      </c>
      <c r="L5" s="238" t="s">
        <v>306</v>
      </c>
      <c r="M5" s="238" t="s">
        <v>305</v>
      </c>
      <c r="N5" s="238" t="s">
        <v>304</v>
      </c>
      <c r="O5" s="238" t="s">
        <v>303</v>
      </c>
      <c r="P5" s="237" t="s">
        <v>302</v>
      </c>
      <c r="Q5" s="238" t="s">
        <v>301</v>
      </c>
    </row>
    <row r="6" spans="1:27" ht="30" hidden="1" customHeight="1" thickTop="1">
      <c r="A6" s="246">
        <v>2016</v>
      </c>
      <c r="B6" s="242">
        <v>68</v>
      </c>
      <c r="C6" s="28">
        <v>8</v>
      </c>
      <c r="D6" s="236">
        <v>0</v>
      </c>
      <c r="E6" s="27">
        <v>10</v>
      </c>
      <c r="F6" s="28">
        <v>19</v>
      </c>
      <c r="G6" s="28">
        <v>25</v>
      </c>
      <c r="H6" s="28">
        <v>0</v>
      </c>
      <c r="I6" s="241">
        <v>6</v>
      </c>
      <c r="J6" s="244">
        <v>2755</v>
      </c>
      <c r="K6" s="28">
        <v>482</v>
      </c>
      <c r="L6" s="236">
        <v>0</v>
      </c>
      <c r="M6" s="27">
        <v>490</v>
      </c>
      <c r="N6" s="28">
        <v>992</v>
      </c>
      <c r="O6" s="28">
        <v>405</v>
      </c>
      <c r="P6" s="28">
        <v>0</v>
      </c>
      <c r="Q6" s="51">
        <v>386</v>
      </c>
    </row>
    <row r="7" spans="1:27" ht="30" hidden="1" customHeight="1">
      <c r="A7" s="246">
        <v>2017</v>
      </c>
      <c r="B7" s="243">
        <v>84</v>
      </c>
      <c r="C7" s="28">
        <v>8</v>
      </c>
      <c r="D7" s="28">
        <v>0</v>
      </c>
      <c r="E7" s="27">
        <v>9</v>
      </c>
      <c r="F7" s="28">
        <v>28</v>
      </c>
      <c r="G7" s="28">
        <v>30</v>
      </c>
      <c r="H7" s="28">
        <v>0</v>
      </c>
      <c r="I7" s="51">
        <v>9</v>
      </c>
      <c r="J7" s="245">
        <v>3364</v>
      </c>
      <c r="K7" s="28">
        <v>479</v>
      </c>
      <c r="L7" s="28">
        <v>0</v>
      </c>
      <c r="M7" s="27">
        <v>471</v>
      </c>
      <c r="N7" s="28">
        <v>1384</v>
      </c>
      <c r="O7" s="28">
        <v>507</v>
      </c>
      <c r="P7" s="28">
        <v>0</v>
      </c>
      <c r="Q7" s="51">
        <v>523</v>
      </c>
    </row>
    <row r="8" spans="1:27" ht="30" customHeight="1" thickTop="1">
      <c r="A8" s="246">
        <v>2018</v>
      </c>
      <c r="B8" s="563">
        <v>88</v>
      </c>
      <c r="C8" s="28">
        <v>8</v>
      </c>
      <c r="D8" s="28">
        <v>0</v>
      </c>
      <c r="E8" s="27">
        <v>10</v>
      </c>
      <c r="F8" s="28">
        <v>31</v>
      </c>
      <c r="G8" s="28">
        <v>30</v>
      </c>
      <c r="H8" s="28">
        <v>0</v>
      </c>
      <c r="I8" s="51">
        <v>9</v>
      </c>
      <c r="J8" s="565">
        <v>3520</v>
      </c>
      <c r="K8" s="28">
        <v>480</v>
      </c>
      <c r="L8" s="28">
        <v>0</v>
      </c>
      <c r="M8" s="27">
        <v>471</v>
      </c>
      <c r="N8" s="28">
        <v>1495</v>
      </c>
      <c r="O8" s="28">
        <v>527</v>
      </c>
      <c r="P8" s="28">
        <v>0</v>
      </c>
      <c r="Q8" s="51">
        <v>547</v>
      </c>
    </row>
    <row r="9" spans="1:27" ht="30" customHeight="1">
      <c r="A9" s="246">
        <v>2019</v>
      </c>
      <c r="B9" s="563">
        <v>90</v>
      </c>
      <c r="C9" s="28">
        <v>13</v>
      </c>
      <c r="D9" s="28">
        <v>0</v>
      </c>
      <c r="E9" s="27">
        <v>8</v>
      </c>
      <c r="F9" s="28">
        <v>30</v>
      </c>
      <c r="G9" s="28">
        <v>30</v>
      </c>
      <c r="H9" s="28">
        <v>0</v>
      </c>
      <c r="I9" s="51">
        <v>9</v>
      </c>
      <c r="J9" s="565">
        <v>3560</v>
      </c>
      <c r="K9" s="28">
        <v>732</v>
      </c>
      <c r="L9" s="28">
        <v>0</v>
      </c>
      <c r="M9" s="27">
        <v>393</v>
      </c>
      <c r="N9" s="28">
        <v>1359</v>
      </c>
      <c r="O9" s="28">
        <v>509</v>
      </c>
      <c r="P9" s="28">
        <v>0</v>
      </c>
      <c r="Q9" s="51">
        <v>567</v>
      </c>
    </row>
    <row r="10" spans="1:27" ht="30" customHeight="1">
      <c r="A10" s="246">
        <v>2020</v>
      </c>
      <c r="B10" s="563">
        <v>87</v>
      </c>
      <c r="C10" s="28">
        <v>14</v>
      </c>
      <c r="D10" s="28">
        <v>0</v>
      </c>
      <c r="E10" s="27">
        <v>8</v>
      </c>
      <c r="F10" s="28">
        <v>27</v>
      </c>
      <c r="G10" s="28">
        <v>29</v>
      </c>
      <c r="H10" s="28">
        <v>0</v>
      </c>
      <c r="I10" s="51">
        <v>9</v>
      </c>
      <c r="J10" s="565">
        <v>3383</v>
      </c>
      <c r="K10" s="28">
        <v>760</v>
      </c>
      <c r="L10" s="28">
        <v>0</v>
      </c>
      <c r="M10" s="27">
        <v>358</v>
      </c>
      <c r="N10" s="28">
        <v>1217</v>
      </c>
      <c r="O10" s="28">
        <v>465</v>
      </c>
      <c r="P10" s="28">
        <v>0</v>
      </c>
      <c r="Q10" s="51">
        <v>583</v>
      </c>
    </row>
    <row r="11" spans="1:27" ht="30" customHeight="1">
      <c r="A11" s="246">
        <v>2021</v>
      </c>
      <c r="B11" s="563">
        <v>85</v>
      </c>
      <c r="C11" s="28">
        <v>19</v>
      </c>
      <c r="D11" s="28">
        <v>0</v>
      </c>
      <c r="E11" s="27">
        <v>8</v>
      </c>
      <c r="F11" s="28">
        <v>21</v>
      </c>
      <c r="G11" s="28">
        <v>28</v>
      </c>
      <c r="H11" s="28">
        <v>0</v>
      </c>
      <c r="I11" s="51">
        <v>9</v>
      </c>
      <c r="J11" s="565">
        <v>3357</v>
      </c>
      <c r="K11" s="28">
        <v>985</v>
      </c>
      <c r="L11" s="28">
        <v>0</v>
      </c>
      <c r="M11" s="27">
        <v>345</v>
      </c>
      <c r="N11" s="28">
        <v>959</v>
      </c>
      <c r="O11" s="28">
        <v>478</v>
      </c>
      <c r="P11" s="28">
        <v>0</v>
      </c>
      <c r="Q11" s="51">
        <v>590</v>
      </c>
    </row>
    <row r="12" spans="1:27" s="55" customFormat="1" ht="30" customHeight="1">
      <c r="A12" s="247">
        <v>2022</v>
      </c>
      <c r="B12" s="569">
        <v>85</v>
      </c>
      <c r="C12" s="24">
        <v>22</v>
      </c>
      <c r="D12" s="24">
        <v>0</v>
      </c>
      <c r="E12" s="179">
        <v>7</v>
      </c>
      <c r="F12" s="24">
        <v>17</v>
      </c>
      <c r="G12" s="24">
        <v>28</v>
      </c>
      <c r="H12" s="24"/>
      <c r="I12" s="48">
        <v>11</v>
      </c>
      <c r="J12" s="570">
        <v>3070</v>
      </c>
      <c r="K12" s="24">
        <v>1130</v>
      </c>
      <c r="L12" s="24">
        <v>0</v>
      </c>
      <c r="M12" s="179">
        <v>273</v>
      </c>
      <c r="N12" s="24">
        <v>633</v>
      </c>
      <c r="O12" s="24">
        <v>443</v>
      </c>
      <c r="P12" s="24">
        <v>0</v>
      </c>
      <c r="Q12" s="48">
        <v>591</v>
      </c>
    </row>
    <row r="13" spans="1:27" s="2" customFormat="1" ht="15" customHeight="1">
      <c r="A13" s="96" t="s">
        <v>721</v>
      </c>
      <c r="B13" s="96"/>
      <c r="C13" s="96"/>
      <c r="D13" s="95"/>
      <c r="E13" s="95"/>
      <c r="F13" s="95"/>
      <c r="G13" s="95"/>
      <c r="H13" s="95"/>
      <c r="I13" s="95"/>
      <c r="J13" s="95"/>
      <c r="K13" s="95"/>
      <c r="L13" s="95"/>
      <c r="M13" s="95"/>
      <c r="N13" s="95"/>
      <c r="O13" s="95"/>
      <c r="P13" s="95"/>
      <c r="Q13" s="3" t="s">
        <v>751</v>
      </c>
    </row>
  </sheetData>
  <mergeCells count="4">
    <mergeCell ref="A2:Q2"/>
    <mergeCell ref="A4:A5"/>
    <mergeCell ref="B4:I4"/>
    <mergeCell ref="J4:Q4"/>
  </mergeCells>
  <phoneticPr fontId="6" type="noConversion"/>
  <printOptions horizontalCentered="1"/>
  <pageMargins left="0.78740157480314965" right="0.78740157480314965" top="0.98425196850393704" bottom="0.98425196850393704" header="0" footer="0.59055118110236227"/>
  <pageSetup paperSize="9" scale="75" firstPageNumber="136" pageOrder="overThenDown" orientation="landscape" r:id="rId1"/>
  <headerFooter scaleWithDoc="0" alignWithMargins="0"/>
  <colBreaks count="1" manualBreakCount="1">
    <brk id="17" max="1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D34A3-0A1D-4A09-99EC-C692E333142D}">
  <dimension ref="A1:AA15"/>
  <sheetViews>
    <sheetView view="pageBreakPreview" zoomScaleNormal="100" zoomScaleSheetLayoutView="100" workbookViewId="0">
      <selection activeCell="C8" sqref="C8"/>
    </sheetView>
  </sheetViews>
  <sheetFormatPr defaultRowHeight="13.5"/>
  <cols>
    <col min="1" max="2" width="9.140625" style="113"/>
    <col min="3" max="4" width="10.42578125" style="113" customWidth="1"/>
    <col min="5" max="5" width="9.140625" style="113"/>
    <col min="6" max="6" width="10.42578125" style="113" customWidth="1"/>
    <col min="7" max="7" width="9.140625" style="113"/>
    <col min="8" max="8" width="11.42578125" style="113" customWidth="1"/>
    <col min="9" max="9" width="10.7109375" style="113" customWidth="1"/>
    <col min="10" max="11" width="9.140625" style="113"/>
    <col min="12" max="12" width="12" style="113" customWidth="1"/>
    <col min="13" max="14" width="9.140625" style="113"/>
    <col min="15" max="15" width="10.42578125" style="113" customWidth="1"/>
    <col min="16" max="19" width="12.5703125" style="113" customWidth="1"/>
    <col min="20" max="20" width="13.28515625" style="113" customWidth="1"/>
    <col min="21" max="24" width="13.85546875" style="113" customWidth="1"/>
    <col min="25" max="16384" width="9.140625" style="113"/>
  </cols>
  <sheetData>
    <row r="1" spans="1:27" s="186" customFormat="1" ht="11.25">
      <c r="A1" s="187" t="s">
        <v>733</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row>
    <row r="2" spans="1:27" ht="30" customHeight="1">
      <c r="A2" s="383" t="s">
        <v>471</v>
      </c>
      <c r="B2" s="383"/>
      <c r="C2" s="383"/>
      <c r="D2" s="383"/>
      <c r="E2" s="383"/>
      <c r="F2" s="383"/>
      <c r="G2" s="383"/>
      <c r="H2" s="383"/>
      <c r="I2" s="383"/>
      <c r="J2" s="383"/>
      <c r="K2" s="383"/>
      <c r="L2" s="383"/>
      <c r="M2" s="383"/>
      <c r="N2" s="383"/>
      <c r="O2" s="383"/>
      <c r="P2" s="383"/>
      <c r="Q2" s="383"/>
      <c r="R2" s="383"/>
      <c r="S2" s="383"/>
      <c r="T2" s="383"/>
      <c r="U2" s="383"/>
      <c r="V2" s="383"/>
      <c r="W2" s="383"/>
      <c r="X2" s="383"/>
    </row>
    <row r="3" spans="1:27">
      <c r="A3" s="4" t="s">
        <v>65</v>
      </c>
      <c r="B3" s="13"/>
      <c r="C3" s="13"/>
      <c r="D3" s="13"/>
      <c r="E3" s="13"/>
      <c r="F3" s="13"/>
      <c r="G3" s="13"/>
      <c r="H3" s="13"/>
      <c r="I3" s="13"/>
      <c r="J3" s="13"/>
      <c r="K3" s="13"/>
      <c r="L3" s="13"/>
      <c r="M3" s="13"/>
      <c r="N3" s="13"/>
      <c r="O3" s="13"/>
      <c r="P3" s="13"/>
      <c r="Q3" s="13"/>
      <c r="R3" s="13"/>
      <c r="S3" s="13"/>
      <c r="T3" s="13"/>
      <c r="U3" s="13"/>
      <c r="V3" s="13"/>
      <c r="X3" s="12" t="s">
        <v>64</v>
      </c>
    </row>
    <row r="4" spans="1:27" s="1" customFormat="1" ht="39" customHeight="1">
      <c r="A4" s="395" t="s">
        <v>472</v>
      </c>
      <c r="B4" s="397" t="s">
        <v>197</v>
      </c>
      <c r="C4" s="380" t="s">
        <v>470</v>
      </c>
      <c r="D4" s="380"/>
      <c r="E4" s="381" t="s">
        <v>469</v>
      </c>
      <c r="F4" s="381"/>
      <c r="G4" s="381"/>
      <c r="H4" s="381" t="s">
        <v>468</v>
      </c>
      <c r="I4" s="381"/>
      <c r="J4" s="381" t="s">
        <v>467</v>
      </c>
      <c r="K4" s="381"/>
      <c r="L4" s="381" t="s">
        <v>466</v>
      </c>
      <c r="M4" s="381" t="s">
        <v>465</v>
      </c>
      <c r="N4" s="381" t="s">
        <v>464</v>
      </c>
      <c r="O4" s="401" t="s">
        <v>463</v>
      </c>
      <c r="P4" s="381" t="s">
        <v>462</v>
      </c>
      <c r="Q4" s="381"/>
      <c r="R4" s="381"/>
      <c r="S4" s="381"/>
      <c r="T4" s="381"/>
      <c r="U4" s="381" t="s">
        <v>461</v>
      </c>
      <c r="V4" s="381" t="s">
        <v>460</v>
      </c>
      <c r="W4" s="381" t="s">
        <v>459</v>
      </c>
      <c r="X4" s="381" t="s">
        <v>458</v>
      </c>
    </row>
    <row r="5" spans="1:27" s="1" customFormat="1" ht="59.25" customHeight="1" thickBot="1">
      <c r="A5" s="396"/>
      <c r="B5" s="398"/>
      <c r="C5" s="181" t="s">
        <v>457</v>
      </c>
      <c r="D5" s="181" t="s">
        <v>456</v>
      </c>
      <c r="E5" s="181" t="s">
        <v>455</v>
      </c>
      <c r="F5" s="181" t="s">
        <v>454</v>
      </c>
      <c r="G5" s="181" t="s">
        <v>453</v>
      </c>
      <c r="H5" s="181" t="s">
        <v>452</v>
      </c>
      <c r="I5" s="181" t="s">
        <v>451</v>
      </c>
      <c r="J5" s="181" t="s">
        <v>450</v>
      </c>
      <c r="K5" s="181" t="s">
        <v>449</v>
      </c>
      <c r="L5" s="400"/>
      <c r="M5" s="400"/>
      <c r="N5" s="400"/>
      <c r="O5" s="402"/>
      <c r="P5" s="359" t="s">
        <v>448</v>
      </c>
      <c r="Q5" s="375" t="s">
        <v>447</v>
      </c>
      <c r="R5" s="375" t="s">
        <v>446</v>
      </c>
      <c r="S5" s="359" t="s">
        <v>445</v>
      </c>
      <c r="T5" s="359" t="s">
        <v>444</v>
      </c>
      <c r="U5" s="400"/>
      <c r="V5" s="400"/>
      <c r="W5" s="400"/>
      <c r="X5" s="400"/>
    </row>
    <row r="6" spans="1:27" s="1" customFormat="1" ht="28.5" hidden="1" customHeight="1" thickTop="1">
      <c r="A6" s="361">
        <v>2016</v>
      </c>
      <c r="B6" s="44">
        <v>44</v>
      </c>
      <c r="C6" s="44" t="s">
        <v>2</v>
      </c>
      <c r="D6" s="44">
        <v>1</v>
      </c>
      <c r="E6" s="44" t="s">
        <v>2</v>
      </c>
      <c r="F6" s="44" t="s">
        <v>2</v>
      </c>
      <c r="G6" s="44">
        <v>2</v>
      </c>
      <c r="H6" s="44" t="s">
        <v>2</v>
      </c>
      <c r="I6" s="44">
        <v>1</v>
      </c>
      <c r="J6" s="44" t="s">
        <v>2</v>
      </c>
      <c r="K6" s="44">
        <v>2</v>
      </c>
      <c r="L6" s="44" t="s">
        <v>2</v>
      </c>
      <c r="M6" s="44">
        <v>7</v>
      </c>
      <c r="N6" s="44" t="s">
        <v>2</v>
      </c>
      <c r="O6" s="44">
        <v>0</v>
      </c>
      <c r="P6" s="44">
        <v>4</v>
      </c>
      <c r="Q6" s="44">
        <v>5</v>
      </c>
      <c r="R6" s="44">
        <v>7</v>
      </c>
      <c r="S6" s="44">
        <v>2</v>
      </c>
      <c r="T6" s="44">
        <v>0</v>
      </c>
      <c r="U6" s="44">
        <v>9</v>
      </c>
      <c r="V6" s="44">
        <v>0</v>
      </c>
      <c r="W6" s="44">
        <v>2</v>
      </c>
      <c r="X6" s="43">
        <v>2</v>
      </c>
    </row>
    <row r="7" spans="1:27" s="1" customFormat="1" ht="28.5" hidden="1" customHeight="1">
      <c r="A7" s="361">
        <v>2017</v>
      </c>
      <c r="B7" s="44">
        <v>49</v>
      </c>
      <c r="C7" s="44" t="s">
        <v>2</v>
      </c>
      <c r="D7" s="44">
        <v>1</v>
      </c>
      <c r="E7" s="44" t="s">
        <v>2</v>
      </c>
      <c r="F7" s="44" t="s">
        <v>2</v>
      </c>
      <c r="G7" s="44">
        <v>2</v>
      </c>
      <c r="H7" s="44" t="s">
        <v>2</v>
      </c>
      <c r="I7" s="44">
        <v>1</v>
      </c>
      <c r="J7" s="44" t="s">
        <v>2</v>
      </c>
      <c r="K7" s="44">
        <v>2</v>
      </c>
      <c r="L7" s="44" t="s">
        <v>2</v>
      </c>
      <c r="M7" s="44">
        <v>10</v>
      </c>
      <c r="N7" s="44" t="s">
        <v>2</v>
      </c>
      <c r="O7" s="44">
        <v>0</v>
      </c>
      <c r="P7" s="44">
        <v>4</v>
      </c>
      <c r="Q7" s="44">
        <v>5</v>
      </c>
      <c r="R7" s="44">
        <v>9</v>
      </c>
      <c r="S7" s="44">
        <v>2</v>
      </c>
      <c r="T7" s="44">
        <v>0</v>
      </c>
      <c r="U7" s="44">
        <v>9</v>
      </c>
      <c r="V7" s="44">
        <v>0</v>
      </c>
      <c r="W7" s="44">
        <v>2</v>
      </c>
      <c r="X7" s="43">
        <v>2</v>
      </c>
    </row>
    <row r="8" spans="1:27" s="1" customFormat="1" ht="28.5" customHeight="1" thickTop="1">
      <c r="A8" s="361">
        <v>2018</v>
      </c>
      <c r="B8" s="292">
        <v>83</v>
      </c>
      <c r="C8" s="293" t="s">
        <v>2</v>
      </c>
      <c r="D8" s="602">
        <v>1</v>
      </c>
      <c r="E8" s="293" t="s">
        <v>2</v>
      </c>
      <c r="F8" s="293" t="s">
        <v>2</v>
      </c>
      <c r="G8" s="602">
        <v>2</v>
      </c>
      <c r="H8" s="293" t="s">
        <v>2</v>
      </c>
      <c r="I8" s="602">
        <v>1</v>
      </c>
      <c r="J8" s="293" t="s">
        <v>2</v>
      </c>
      <c r="K8" s="602">
        <v>2</v>
      </c>
      <c r="L8" s="602" t="s">
        <v>2</v>
      </c>
      <c r="M8" s="602">
        <v>37</v>
      </c>
      <c r="N8" s="602">
        <v>3</v>
      </c>
      <c r="O8" s="602">
        <v>0</v>
      </c>
      <c r="P8" s="293">
        <v>5</v>
      </c>
      <c r="Q8" s="293">
        <v>4</v>
      </c>
      <c r="R8" s="293">
        <v>8</v>
      </c>
      <c r="S8" s="293">
        <v>4</v>
      </c>
      <c r="T8" s="602">
        <v>0</v>
      </c>
      <c r="U8" s="602">
        <v>9</v>
      </c>
      <c r="V8" s="602">
        <v>0</v>
      </c>
      <c r="W8" s="602">
        <v>1</v>
      </c>
      <c r="X8" s="294">
        <v>6</v>
      </c>
    </row>
    <row r="9" spans="1:27" s="1" customFormat="1" ht="28.5" customHeight="1">
      <c r="A9" s="361">
        <v>2019</v>
      </c>
      <c r="B9" s="292">
        <v>95</v>
      </c>
      <c r="C9" s="293" t="s">
        <v>2</v>
      </c>
      <c r="D9" s="602">
        <v>1</v>
      </c>
      <c r="E9" s="293" t="s">
        <v>2</v>
      </c>
      <c r="F9" s="293" t="s">
        <v>2</v>
      </c>
      <c r="G9" s="602">
        <v>2</v>
      </c>
      <c r="H9" s="293" t="s">
        <v>2</v>
      </c>
      <c r="I9" s="602">
        <v>2</v>
      </c>
      <c r="J9" s="293" t="s">
        <v>2</v>
      </c>
      <c r="K9" s="602">
        <v>2</v>
      </c>
      <c r="L9" s="602" t="s">
        <v>2</v>
      </c>
      <c r="M9" s="602">
        <v>17</v>
      </c>
      <c r="N9" s="602">
        <v>1</v>
      </c>
      <c r="O9" s="602">
        <v>0</v>
      </c>
      <c r="P9" s="293">
        <v>3</v>
      </c>
      <c r="Q9" s="293">
        <v>3</v>
      </c>
      <c r="R9" s="293">
        <v>8</v>
      </c>
      <c r="S9" s="293">
        <v>3</v>
      </c>
      <c r="T9" s="602">
        <v>0</v>
      </c>
      <c r="U9" s="602">
        <v>4</v>
      </c>
      <c r="V9" s="602">
        <v>2</v>
      </c>
      <c r="W9" s="602">
        <v>18</v>
      </c>
      <c r="X9" s="294">
        <v>29</v>
      </c>
    </row>
    <row r="10" spans="1:27" s="1" customFormat="1" ht="28.5" customHeight="1">
      <c r="A10" s="361">
        <v>2020</v>
      </c>
      <c r="B10" s="292">
        <v>97</v>
      </c>
      <c r="C10" s="293">
        <v>0</v>
      </c>
      <c r="D10" s="602">
        <v>1</v>
      </c>
      <c r="E10" s="293" t="s">
        <v>2</v>
      </c>
      <c r="F10" s="293" t="s">
        <v>2</v>
      </c>
      <c r="G10" s="602">
        <v>1</v>
      </c>
      <c r="H10" s="293">
        <v>0</v>
      </c>
      <c r="I10" s="602">
        <v>2</v>
      </c>
      <c r="J10" s="293">
        <v>0</v>
      </c>
      <c r="K10" s="602">
        <v>1</v>
      </c>
      <c r="L10" s="602" t="s">
        <v>2</v>
      </c>
      <c r="M10" s="602">
        <v>27</v>
      </c>
      <c r="N10" s="602">
        <v>3</v>
      </c>
      <c r="O10" s="602">
        <v>0</v>
      </c>
      <c r="P10" s="293">
        <v>1</v>
      </c>
      <c r="Q10" s="293">
        <v>4</v>
      </c>
      <c r="R10" s="293">
        <v>8</v>
      </c>
      <c r="S10" s="293">
        <v>3</v>
      </c>
      <c r="T10" s="602">
        <v>0</v>
      </c>
      <c r="U10" s="602">
        <v>2</v>
      </c>
      <c r="V10" s="602">
        <v>0</v>
      </c>
      <c r="W10" s="602">
        <v>26</v>
      </c>
      <c r="X10" s="294">
        <v>18</v>
      </c>
    </row>
    <row r="11" spans="1:27" s="1" customFormat="1" ht="28.5" customHeight="1">
      <c r="A11" s="361">
        <v>2021</v>
      </c>
      <c r="B11" s="292">
        <v>120</v>
      </c>
      <c r="C11" s="293">
        <v>0</v>
      </c>
      <c r="D11" s="602">
        <v>1</v>
      </c>
      <c r="E11" s="293">
        <v>0</v>
      </c>
      <c r="F11" s="293">
        <v>0</v>
      </c>
      <c r="G11" s="602">
        <v>1</v>
      </c>
      <c r="H11" s="293">
        <v>0</v>
      </c>
      <c r="I11" s="602">
        <v>2</v>
      </c>
      <c r="J11" s="293">
        <v>0</v>
      </c>
      <c r="K11" s="602">
        <v>1</v>
      </c>
      <c r="L11" s="602">
        <v>0</v>
      </c>
      <c r="M11" s="602">
        <v>41</v>
      </c>
      <c r="N11" s="602">
        <v>3</v>
      </c>
      <c r="O11" s="602">
        <v>0</v>
      </c>
      <c r="P11" s="293">
        <v>1</v>
      </c>
      <c r="Q11" s="293">
        <v>6</v>
      </c>
      <c r="R11" s="293">
        <v>5</v>
      </c>
      <c r="S11" s="293">
        <v>3</v>
      </c>
      <c r="T11" s="602">
        <v>0</v>
      </c>
      <c r="U11" s="602">
        <v>2</v>
      </c>
      <c r="V11" s="602">
        <v>7</v>
      </c>
      <c r="W11" s="602">
        <v>28</v>
      </c>
      <c r="X11" s="294">
        <v>19</v>
      </c>
    </row>
    <row r="12" spans="1:27" s="1" customFormat="1" ht="28.5" customHeight="1">
      <c r="A12" s="251">
        <v>2022</v>
      </c>
      <c r="B12" s="295">
        <v>136</v>
      </c>
      <c r="C12" s="296">
        <v>0</v>
      </c>
      <c r="D12" s="603">
        <v>1</v>
      </c>
      <c r="E12" s="296">
        <v>0</v>
      </c>
      <c r="F12" s="296">
        <v>0</v>
      </c>
      <c r="G12" s="603">
        <v>1</v>
      </c>
      <c r="H12" s="296">
        <v>0</v>
      </c>
      <c r="I12" s="603">
        <v>2</v>
      </c>
      <c r="J12" s="296" t="s">
        <v>2</v>
      </c>
      <c r="K12" s="603">
        <v>1</v>
      </c>
      <c r="L12" s="603">
        <v>0</v>
      </c>
      <c r="M12" s="603">
        <v>67</v>
      </c>
      <c r="N12" s="603">
        <v>2</v>
      </c>
      <c r="O12" s="603" t="s">
        <v>2</v>
      </c>
      <c r="P12" s="296">
        <v>5</v>
      </c>
      <c r="Q12" s="296">
        <v>5</v>
      </c>
      <c r="R12" s="296">
        <v>7</v>
      </c>
      <c r="S12" s="296">
        <v>4</v>
      </c>
      <c r="T12" s="603">
        <v>5</v>
      </c>
      <c r="U12" s="603">
        <v>5</v>
      </c>
      <c r="V12" s="603">
        <v>2</v>
      </c>
      <c r="W12" s="603">
        <v>13</v>
      </c>
      <c r="X12" s="297">
        <v>16</v>
      </c>
    </row>
    <row r="13" spans="1:27" s="1" customFormat="1">
      <c r="A13" s="591" t="s">
        <v>443</v>
      </c>
      <c r="B13" s="591"/>
      <c r="C13" s="591"/>
      <c r="D13" s="591"/>
      <c r="E13" s="591"/>
      <c r="F13" s="591"/>
      <c r="G13" s="591"/>
      <c r="H13" s="591"/>
      <c r="I13" s="591"/>
      <c r="J13" s="591"/>
      <c r="K13" s="123"/>
      <c r="L13" s="123"/>
      <c r="M13" s="123"/>
      <c r="N13" s="123"/>
      <c r="O13" s="123"/>
      <c r="P13" s="123"/>
      <c r="Q13" s="123"/>
      <c r="R13" s="123"/>
      <c r="S13" s="123"/>
      <c r="T13" s="123"/>
      <c r="U13" s="123"/>
      <c r="V13" s="6"/>
      <c r="W13" s="123"/>
      <c r="X13" s="123"/>
    </row>
    <row r="14" spans="1:27" s="1" customFormat="1">
      <c r="A14" s="581" t="s">
        <v>506</v>
      </c>
      <c r="B14" s="137"/>
      <c r="C14" s="137"/>
      <c r="D14" s="137"/>
      <c r="E14" s="123"/>
      <c r="F14" s="123"/>
      <c r="G14" s="123"/>
      <c r="H14" s="123"/>
      <c r="I14" s="123"/>
      <c r="J14" s="123"/>
      <c r="K14" s="123"/>
      <c r="L14" s="123"/>
      <c r="M14" s="123"/>
      <c r="N14" s="123"/>
      <c r="O14" s="123"/>
      <c r="P14" s="123"/>
      <c r="Q14" s="123"/>
      <c r="R14" s="123"/>
      <c r="S14" s="123"/>
      <c r="T14" s="123"/>
      <c r="U14" s="123"/>
      <c r="V14" s="123"/>
      <c r="W14" s="123"/>
      <c r="X14" s="142" t="s">
        <v>742</v>
      </c>
    </row>
    <row r="15" spans="1:27">
      <c r="A15" s="644"/>
      <c r="B15" s="644"/>
      <c r="C15" s="644"/>
      <c r="D15" s="644"/>
      <c r="E15" s="644"/>
      <c r="F15" s="644"/>
      <c r="G15" s="644"/>
      <c r="H15" s="644"/>
      <c r="I15" s="644"/>
      <c r="J15" s="644"/>
      <c r="K15" s="644"/>
      <c r="L15" s="644"/>
      <c r="M15" s="644"/>
      <c r="N15" s="644"/>
      <c r="O15" s="644"/>
      <c r="P15" s="644"/>
      <c r="Q15" s="644"/>
      <c r="R15" s="644"/>
      <c r="S15" s="644"/>
      <c r="T15" s="644"/>
      <c r="U15" s="644"/>
      <c r="V15" s="644"/>
      <c r="W15" s="644"/>
      <c r="X15" s="644"/>
      <c r="Y15" s="644"/>
    </row>
  </sheetData>
  <mergeCells count="17">
    <mergeCell ref="O4:O5"/>
    <mergeCell ref="A4:A5"/>
    <mergeCell ref="B4:B5"/>
    <mergeCell ref="C4:D4"/>
    <mergeCell ref="A13:J13"/>
    <mergeCell ref="A2:X2"/>
    <mergeCell ref="V4:V5"/>
    <mergeCell ref="W4:W5"/>
    <mergeCell ref="X4:X5"/>
    <mergeCell ref="E4:G4"/>
    <mergeCell ref="H4:I4"/>
    <mergeCell ref="U4:U5"/>
    <mergeCell ref="J4:K4"/>
    <mergeCell ref="L4:L5"/>
    <mergeCell ref="M4:M5"/>
    <mergeCell ref="N4:N5"/>
    <mergeCell ref="P4:T4"/>
  </mergeCells>
  <phoneticPr fontId="6" type="noConversion"/>
  <pageMargins left="0.7" right="0.7" top="0.75" bottom="0.75" header="0.3" footer="0.3"/>
  <pageSetup paperSize="9" scale="33" orientation="portrait" horizontalDpi="4294967294" verticalDpi="4294967294"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C44F4-CC66-4B99-ABB7-B82FA66F611A}">
  <dimension ref="A1:AA14"/>
  <sheetViews>
    <sheetView view="pageBreakPreview" zoomScaleNormal="100" zoomScaleSheetLayoutView="100" workbookViewId="0">
      <selection activeCell="I16" sqref="I16"/>
    </sheetView>
  </sheetViews>
  <sheetFormatPr defaultColWidth="11.42578125" defaultRowHeight="13.5"/>
  <cols>
    <col min="1" max="17" width="11.28515625" style="1" customWidth="1"/>
    <col min="18" max="18" width="11.42578125" style="1" hidden="1" customWidth="1"/>
    <col min="19" max="16384" width="11.42578125" style="1"/>
  </cols>
  <sheetData>
    <row r="1" spans="1:27" s="186" customFormat="1" ht="11.25">
      <c r="A1" s="215" t="s">
        <v>733</v>
      </c>
      <c r="B1" s="216"/>
      <c r="C1" s="216"/>
      <c r="D1" s="216"/>
      <c r="E1" s="216"/>
      <c r="F1" s="216"/>
      <c r="G1" s="188"/>
      <c r="H1" s="188"/>
      <c r="I1" s="188"/>
      <c r="J1" s="188"/>
      <c r="K1" s="188"/>
      <c r="L1" s="188"/>
      <c r="M1" s="188"/>
      <c r="N1" s="188"/>
      <c r="O1" s="188"/>
      <c r="P1" s="188"/>
      <c r="Q1" s="188"/>
      <c r="R1" s="188"/>
      <c r="S1" s="188"/>
      <c r="T1" s="188"/>
      <c r="U1" s="188"/>
      <c r="V1" s="188"/>
      <c r="W1" s="188"/>
      <c r="X1" s="188"/>
      <c r="Y1" s="188"/>
      <c r="Z1" s="188"/>
      <c r="AA1" s="188"/>
    </row>
    <row r="2" spans="1:27" s="16" customFormat="1" ht="30" customHeight="1">
      <c r="A2" s="383" t="s">
        <v>795</v>
      </c>
      <c r="B2" s="383"/>
      <c r="C2" s="383"/>
      <c r="D2" s="383"/>
      <c r="E2" s="383"/>
      <c r="F2" s="383"/>
      <c r="G2" s="383"/>
      <c r="H2" s="383"/>
      <c r="I2" s="383"/>
      <c r="J2" s="383"/>
      <c r="K2" s="383"/>
      <c r="L2" s="383"/>
      <c r="M2" s="383"/>
      <c r="N2" s="383"/>
      <c r="O2" s="383"/>
      <c r="P2" s="383"/>
      <c r="Q2" s="383"/>
    </row>
    <row r="3" spans="1:27" s="2" customFormat="1" ht="15" customHeight="1">
      <c r="A3" s="13" t="s">
        <v>65</v>
      </c>
      <c r="B3" s="13"/>
      <c r="C3" s="13"/>
      <c r="D3" s="13"/>
      <c r="E3" s="13"/>
      <c r="F3" s="13"/>
      <c r="G3" s="13"/>
      <c r="H3" s="13"/>
      <c r="I3" s="13"/>
      <c r="K3" s="13"/>
      <c r="L3" s="13"/>
      <c r="M3" s="13"/>
      <c r="N3" s="13"/>
      <c r="O3" s="13"/>
      <c r="P3" s="13"/>
      <c r="Q3" s="12" t="s">
        <v>64</v>
      </c>
    </row>
    <row r="4" spans="1:27" ht="24.95" customHeight="1">
      <c r="A4" s="429" t="s">
        <v>716</v>
      </c>
      <c r="B4" s="404" t="s">
        <v>731</v>
      </c>
      <c r="C4" s="502"/>
      <c r="D4" s="389"/>
      <c r="E4" s="403" t="s">
        <v>730</v>
      </c>
      <c r="F4" s="502"/>
      <c r="G4" s="502"/>
      <c r="H4" s="502"/>
      <c r="I4" s="502"/>
      <c r="J4" s="502"/>
      <c r="K4" s="502"/>
      <c r="L4" s="502"/>
      <c r="M4" s="502"/>
      <c r="N4" s="502"/>
      <c r="O4" s="502"/>
      <c r="P4" s="502"/>
      <c r="Q4" s="389"/>
    </row>
    <row r="5" spans="1:27" ht="24.95" customHeight="1">
      <c r="A5" s="459"/>
      <c r="B5" s="556"/>
      <c r="C5" s="420" t="s">
        <v>729</v>
      </c>
      <c r="D5" s="403" t="s">
        <v>728</v>
      </c>
      <c r="E5" s="554"/>
      <c r="F5" s="412" t="s">
        <v>727</v>
      </c>
      <c r="G5" s="413"/>
      <c r="H5" s="381" t="s">
        <v>726</v>
      </c>
      <c r="I5" s="382"/>
      <c r="J5" s="381" t="s">
        <v>725</v>
      </c>
      <c r="K5" s="382"/>
      <c r="L5" s="381" t="s">
        <v>724</v>
      </c>
      <c r="M5" s="382"/>
      <c r="N5" s="381" t="s">
        <v>723</v>
      </c>
      <c r="O5" s="382"/>
      <c r="P5" s="403" t="s">
        <v>722</v>
      </c>
      <c r="Q5" s="389"/>
    </row>
    <row r="6" spans="1:27" s="160" customFormat="1" ht="33" customHeight="1" thickBot="1">
      <c r="A6" s="460"/>
      <c r="B6" s="557"/>
      <c r="C6" s="479"/>
      <c r="D6" s="422"/>
      <c r="E6" s="555"/>
      <c r="F6" s="212" t="s">
        <v>5</v>
      </c>
      <c r="G6" s="359" t="s">
        <v>83</v>
      </c>
      <c r="H6" s="359" t="s">
        <v>5</v>
      </c>
      <c r="I6" s="359" t="s">
        <v>83</v>
      </c>
      <c r="J6" s="359" t="s">
        <v>5</v>
      </c>
      <c r="K6" s="359" t="s">
        <v>83</v>
      </c>
      <c r="L6" s="359" t="s">
        <v>5</v>
      </c>
      <c r="M6" s="359" t="s">
        <v>83</v>
      </c>
      <c r="N6" s="359" t="s">
        <v>5</v>
      </c>
      <c r="O6" s="359" t="s">
        <v>83</v>
      </c>
      <c r="P6" s="368" t="s">
        <v>5</v>
      </c>
      <c r="Q6" s="359" t="s">
        <v>83</v>
      </c>
    </row>
    <row r="7" spans="1:27" s="160" customFormat="1" ht="30" hidden="1" customHeight="1" thickTop="1">
      <c r="A7" s="239">
        <v>2016</v>
      </c>
      <c r="B7" s="242">
        <v>15314</v>
      </c>
      <c r="C7" s="28">
        <v>7437</v>
      </c>
      <c r="D7" s="241">
        <v>7877</v>
      </c>
      <c r="E7" s="244">
        <v>15314</v>
      </c>
      <c r="F7" s="28">
        <v>1936</v>
      </c>
      <c r="G7" s="28">
        <v>1903</v>
      </c>
      <c r="H7" s="28">
        <v>955</v>
      </c>
      <c r="I7" s="28">
        <v>1019</v>
      </c>
      <c r="J7" s="28">
        <v>429</v>
      </c>
      <c r="K7" s="28">
        <v>431</v>
      </c>
      <c r="L7" s="28">
        <v>1027</v>
      </c>
      <c r="M7" s="28">
        <v>1031</v>
      </c>
      <c r="N7" s="28">
        <v>1503</v>
      </c>
      <c r="O7" s="28">
        <v>1605</v>
      </c>
      <c r="P7" s="28">
        <v>1587</v>
      </c>
      <c r="Q7" s="51">
        <v>1888</v>
      </c>
    </row>
    <row r="8" spans="1:27" s="160" customFormat="1" ht="30" hidden="1" customHeight="1">
      <c r="A8" s="239">
        <v>2017</v>
      </c>
      <c r="B8" s="243">
        <v>17195</v>
      </c>
      <c r="C8" s="28">
        <v>8255</v>
      </c>
      <c r="D8" s="51">
        <v>8940</v>
      </c>
      <c r="E8" s="245">
        <v>17195</v>
      </c>
      <c r="F8" s="28">
        <v>1978</v>
      </c>
      <c r="G8" s="28">
        <v>2416</v>
      </c>
      <c r="H8" s="28">
        <v>1191</v>
      </c>
      <c r="I8" s="28">
        <v>1455</v>
      </c>
      <c r="J8" s="28">
        <v>463</v>
      </c>
      <c r="K8" s="28">
        <v>564</v>
      </c>
      <c r="L8" s="28">
        <v>1055</v>
      </c>
      <c r="M8" s="28">
        <v>1112</v>
      </c>
      <c r="N8" s="28">
        <v>1509</v>
      </c>
      <c r="O8" s="28">
        <v>1610</v>
      </c>
      <c r="P8" s="28">
        <v>1730</v>
      </c>
      <c r="Q8" s="51">
        <v>2112</v>
      </c>
    </row>
    <row r="9" spans="1:27" s="160" customFormat="1" ht="30" customHeight="1" thickTop="1">
      <c r="A9" s="239">
        <v>2018</v>
      </c>
      <c r="B9" s="563">
        <v>8145</v>
      </c>
      <c r="C9" s="28">
        <v>3322</v>
      </c>
      <c r="D9" s="51">
        <v>4823</v>
      </c>
      <c r="E9" s="565">
        <v>8145</v>
      </c>
      <c r="F9" s="28">
        <v>1859</v>
      </c>
      <c r="G9" s="567">
        <v>2197</v>
      </c>
      <c r="H9" s="28">
        <v>329</v>
      </c>
      <c r="I9" s="567">
        <v>538</v>
      </c>
      <c r="J9" s="28">
        <v>142</v>
      </c>
      <c r="K9" s="567">
        <v>270</v>
      </c>
      <c r="L9" s="28">
        <v>244</v>
      </c>
      <c r="M9" s="567">
        <v>532</v>
      </c>
      <c r="N9" s="28">
        <v>360</v>
      </c>
      <c r="O9" s="567">
        <v>615</v>
      </c>
      <c r="P9" s="28">
        <v>388</v>
      </c>
      <c r="Q9" s="51">
        <v>671</v>
      </c>
    </row>
    <row r="10" spans="1:27" s="160" customFormat="1" ht="30" customHeight="1">
      <c r="A10" s="239">
        <v>2019</v>
      </c>
      <c r="B10" s="563">
        <v>21865</v>
      </c>
      <c r="C10" s="28">
        <v>10333</v>
      </c>
      <c r="D10" s="51">
        <v>11532</v>
      </c>
      <c r="E10" s="565">
        <v>21865</v>
      </c>
      <c r="F10" s="28">
        <v>2540</v>
      </c>
      <c r="G10" s="567">
        <v>2490</v>
      </c>
      <c r="H10" s="28">
        <v>2453</v>
      </c>
      <c r="I10" s="567">
        <v>2398</v>
      </c>
      <c r="J10" s="28">
        <v>520</v>
      </c>
      <c r="K10" s="567">
        <v>817</v>
      </c>
      <c r="L10" s="28">
        <v>963</v>
      </c>
      <c r="M10" s="567">
        <v>1598</v>
      </c>
      <c r="N10" s="28">
        <v>1592</v>
      </c>
      <c r="O10" s="567">
        <v>1649</v>
      </c>
      <c r="P10" s="28">
        <v>2265</v>
      </c>
      <c r="Q10" s="51">
        <v>2580</v>
      </c>
    </row>
    <row r="11" spans="1:27" s="160" customFormat="1" ht="30" customHeight="1">
      <c r="A11" s="239">
        <v>2020</v>
      </c>
      <c r="B11" s="563">
        <v>23018</v>
      </c>
      <c r="C11" s="28">
        <v>10897</v>
      </c>
      <c r="D11" s="51">
        <v>12121</v>
      </c>
      <c r="E11" s="565">
        <v>0</v>
      </c>
      <c r="F11" s="28">
        <v>0</v>
      </c>
      <c r="G11" s="567">
        <v>0</v>
      </c>
      <c r="H11" s="28">
        <v>0</v>
      </c>
      <c r="I11" s="567">
        <v>0</v>
      </c>
      <c r="J11" s="28">
        <v>0</v>
      </c>
      <c r="K11" s="567">
        <v>0</v>
      </c>
      <c r="L11" s="28">
        <v>0</v>
      </c>
      <c r="M11" s="567">
        <v>0</v>
      </c>
      <c r="N11" s="28">
        <v>0</v>
      </c>
      <c r="O11" s="567">
        <v>0</v>
      </c>
      <c r="P11" s="28">
        <v>0</v>
      </c>
      <c r="Q11" s="51">
        <v>0</v>
      </c>
    </row>
    <row r="12" spans="1:27" s="160" customFormat="1" ht="30" customHeight="1">
      <c r="A12" s="239">
        <v>2021</v>
      </c>
      <c r="B12" s="563">
        <v>21148</v>
      </c>
      <c r="C12" s="28">
        <v>7181</v>
      </c>
      <c r="D12" s="51">
        <v>13967</v>
      </c>
      <c r="E12" s="565">
        <v>21148</v>
      </c>
      <c r="F12" s="28">
        <v>2977</v>
      </c>
      <c r="G12" s="567">
        <v>4050</v>
      </c>
      <c r="H12" s="28">
        <v>1730</v>
      </c>
      <c r="I12" s="567">
        <v>4122</v>
      </c>
      <c r="J12" s="28">
        <v>527</v>
      </c>
      <c r="K12" s="567">
        <v>756</v>
      </c>
      <c r="L12" s="28">
        <v>825</v>
      </c>
      <c r="M12" s="567">
        <v>1766</v>
      </c>
      <c r="N12" s="28">
        <v>881</v>
      </c>
      <c r="O12" s="567">
        <v>1477</v>
      </c>
      <c r="P12" s="28">
        <v>240</v>
      </c>
      <c r="Q12" s="51">
        <v>1798</v>
      </c>
    </row>
    <row r="13" spans="1:27" ht="30" customHeight="1">
      <c r="A13" s="240">
        <v>2022</v>
      </c>
      <c r="B13" s="564">
        <v>20449</v>
      </c>
      <c r="C13" s="42">
        <v>7473</v>
      </c>
      <c r="D13" s="41">
        <v>12976</v>
      </c>
      <c r="E13" s="566">
        <v>20449</v>
      </c>
      <c r="F13" s="42">
        <v>2416</v>
      </c>
      <c r="G13" s="568">
        <v>2527</v>
      </c>
      <c r="H13" s="42">
        <v>2124</v>
      </c>
      <c r="I13" s="568">
        <v>3880</v>
      </c>
      <c r="J13" s="42">
        <v>630</v>
      </c>
      <c r="K13" s="568">
        <v>849</v>
      </c>
      <c r="L13" s="42">
        <v>1014</v>
      </c>
      <c r="M13" s="568">
        <v>1864</v>
      </c>
      <c r="N13" s="42">
        <v>968</v>
      </c>
      <c r="O13" s="568">
        <v>1781</v>
      </c>
      <c r="P13" s="42">
        <v>321</v>
      </c>
      <c r="Q13" s="41">
        <v>2075</v>
      </c>
    </row>
    <row r="14" spans="1:27" s="2" customFormat="1" ht="18.75" customHeight="1">
      <c r="A14" s="137" t="s">
        <v>632</v>
      </c>
      <c r="B14" s="62"/>
      <c r="C14" s="62"/>
      <c r="D14" s="62"/>
      <c r="E14" s="62"/>
      <c r="F14" s="62"/>
      <c r="G14" s="62"/>
      <c r="H14" s="62"/>
      <c r="I14" s="62"/>
      <c r="J14" s="62"/>
      <c r="K14" s="62"/>
      <c r="L14" s="62"/>
      <c r="M14" s="62"/>
      <c r="N14" s="62"/>
      <c r="O14" s="6"/>
      <c r="P14" s="62"/>
      <c r="Q14" s="142" t="s">
        <v>746</v>
      </c>
      <c r="R14" s="180"/>
    </row>
  </sheetData>
  <mergeCells count="14">
    <mergeCell ref="E5:E6"/>
    <mergeCell ref="F5:G5"/>
    <mergeCell ref="H5:I5"/>
    <mergeCell ref="J5:K5"/>
    <mergeCell ref="A2:Q2"/>
    <mergeCell ref="L5:M5"/>
    <mergeCell ref="N5:O5"/>
    <mergeCell ref="P5:Q5"/>
    <mergeCell ref="A4:A6"/>
    <mergeCell ref="B4:D4"/>
    <mergeCell ref="E4:Q4"/>
    <mergeCell ref="B5:B6"/>
    <mergeCell ref="C5:C6"/>
    <mergeCell ref="D5:D6"/>
  </mergeCells>
  <phoneticPr fontId="6" type="noConversion"/>
  <printOptions horizontalCentered="1"/>
  <pageMargins left="0.78740157480314965" right="0.78740157480314965" top="0.98425196850393704" bottom="0.98425196850393704" header="0" footer="0.59055118110236227"/>
  <pageSetup paperSize="9" scale="75" firstPageNumber="136" pageOrder="overThenDown" orientation="landscape" r:id="rId1"/>
  <headerFooter scaleWithDoc="0" alignWithMargins="0"/>
  <colBreaks count="1" manualBreakCount="1">
    <brk id="17" max="1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82844-86B3-4F16-8580-911273A0BDBD}">
  <dimension ref="A1:AA17"/>
  <sheetViews>
    <sheetView view="pageBreakPreview" zoomScaleNormal="100" zoomScaleSheetLayoutView="100" workbookViewId="0">
      <selection activeCell="I11" sqref="I11"/>
    </sheetView>
  </sheetViews>
  <sheetFormatPr defaultRowHeight="13.5"/>
  <cols>
    <col min="1" max="5" width="9.140625" style="113"/>
    <col min="6" max="6" width="11.42578125" style="113" customWidth="1"/>
    <col min="7" max="9" width="9.140625" style="113"/>
    <col min="10" max="10" width="12.28515625" style="113" customWidth="1"/>
    <col min="11" max="13" width="9.140625" style="113"/>
    <col min="14" max="18" width="14.28515625" style="113" customWidth="1"/>
    <col min="19" max="22" width="13.85546875" style="113" customWidth="1"/>
    <col min="23" max="16384" width="9.140625" style="113"/>
  </cols>
  <sheetData>
    <row r="1" spans="1:27" s="186" customFormat="1" ht="11.25">
      <c r="A1" s="187" t="s">
        <v>733</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row>
    <row r="2" spans="1:27" s="1" customFormat="1" ht="30" customHeight="1">
      <c r="A2" s="194" t="s">
        <v>487</v>
      </c>
      <c r="B2" s="193"/>
      <c r="C2" s="193"/>
      <c r="D2" s="38"/>
      <c r="E2" s="38"/>
      <c r="F2" s="38"/>
      <c r="G2" s="38"/>
      <c r="H2" s="38"/>
      <c r="I2" s="38"/>
      <c r="J2" s="38"/>
      <c r="K2" s="38"/>
      <c r="L2" s="38"/>
      <c r="M2" s="38" t="s">
        <v>734</v>
      </c>
      <c r="N2" s="38"/>
      <c r="O2" s="38"/>
      <c r="P2" s="38"/>
      <c r="Q2" s="38"/>
      <c r="R2" s="38"/>
      <c r="S2" s="38"/>
      <c r="T2" s="38"/>
      <c r="U2" s="38"/>
      <c r="V2" s="38"/>
    </row>
    <row r="3" spans="1:27" s="1" customFormat="1">
      <c r="A3" s="118" t="s">
        <v>3</v>
      </c>
      <c r="B3" s="118"/>
      <c r="C3" s="118"/>
      <c r="D3" s="117"/>
      <c r="E3" s="117"/>
      <c r="F3" s="117"/>
      <c r="G3" s="117"/>
      <c r="H3" s="117"/>
      <c r="I3" s="117"/>
      <c r="J3" s="117"/>
      <c r="K3" s="117"/>
      <c r="L3" s="117"/>
      <c r="M3" s="117"/>
      <c r="N3" s="117"/>
      <c r="O3" s="117"/>
      <c r="P3" s="117"/>
      <c r="Q3" s="117"/>
      <c r="R3" s="117"/>
      <c r="S3" s="117"/>
      <c r="T3" s="117"/>
      <c r="U3" s="117"/>
      <c r="V3" s="3" t="s">
        <v>486</v>
      </c>
    </row>
    <row r="4" spans="1:27" s="1" customFormat="1" ht="51" customHeight="1">
      <c r="A4" s="395" t="s">
        <v>485</v>
      </c>
      <c r="B4" s="397" t="s">
        <v>197</v>
      </c>
      <c r="C4" s="403" t="s">
        <v>469</v>
      </c>
      <c r="D4" s="404"/>
      <c r="E4" s="404"/>
      <c r="F4" s="381" t="s">
        <v>484</v>
      </c>
      <c r="G4" s="381"/>
      <c r="H4" s="381" t="s">
        <v>483</v>
      </c>
      <c r="I4" s="381"/>
      <c r="J4" s="381" t="s">
        <v>466</v>
      </c>
      <c r="K4" s="381" t="s">
        <v>465</v>
      </c>
      <c r="L4" s="381" t="s">
        <v>464</v>
      </c>
      <c r="M4" s="401" t="s">
        <v>463</v>
      </c>
      <c r="N4" s="381" t="s">
        <v>482</v>
      </c>
      <c r="O4" s="381"/>
      <c r="P4" s="381"/>
      <c r="Q4" s="381"/>
      <c r="R4" s="381"/>
      <c r="S4" s="381" t="s">
        <v>461</v>
      </c>
      <c r="T4" s="381" t="s">
        <v>460</v>
      </c>
      <c r="U4" s="381" t="s">
        <v>459</v>
      </c>
      <c r="V4" s="381" t="s">
        <v>458</v>
      </c>
    </row>
    <row r="5" spans="1:27" s="1" customFormat="1" ht="59.25" customHeight="1" thickBot="1">
      <c r="A5" s="396"/>
      <c r="B5" s="398"/>
      <c r="C5" s="181" t="s">
        <v>481</v>
      </c>
      <c r="D5" s="181" t="s">
        <v>480</v>
      </c>
      <c r="E5" s="181" t="s">
        <v>479</v>
      </c>
      <c r="F5" s="181" t="s">
        <v>478</v>
      </c>
      <c r="G5" s="181" t="s">
        <v>477</v>
      </c>
      <c r="H5" s="181" t="s">
        <v>476</v>
      </c>
      <c r="I5" s="181" t="s">
        <v>475</v>
      </c>
      <c r="J5" s="400"/>
      <c r="K5" s="400"/>
      <c r="L5" s="400"/>
      <c r="M5" s="402"/>
      <c r="N5" s="359" t="s">
        <v>448</v>
      </c>
      <c r="O5" s="375" t="s">
        <v>447</v>
      </c>
      <c r="P5" s="375" t="s">
        <v>474</v>
      </c>
      <c r="Q5" s="359" t="s">
        <v>445</v>
      </c>
      <c r="R5" s="359" t="s">
        <v>444</v>
      </c>
      <c r="S5" s="400"/>
      <c r="T5" s="400"/>
      <c r="U5" s="400"/>
      <c r="V5" s="400"/>
    </row>
    <row r="6" spans="1:27" s="1" customFormat="1" ht="30" hidden="1" customHeight="1" thickTop="1">
      <c r="A6" s="361">
        <v>2016</v>
      </c>
      <c r="B6" s="298">
        <v>62</v>
      </c>
      <c r="C6" s="44">
        <v>0</v>
      </c>
      <c r="D6" s="44">
        <v>0</v>
      </c>
      <c r="E6" s="44">
        <v>13</v>
      </c>
      <c r="F6" s="44">
        <v>0</v>
      </c>
      <c r="G6" s="44">
        <v>3</v>
      </c>
      <c r="H6" s="44">
        <v>0</v>
      </c>
      <c r="I6" s="44">
        <v>8</v>
      </c>
      <c r="J6" s="44">
        <v>0</v>
      </c>
      <c r="K6" s="44">
        <v>9</v>
      </c>
      <c r="L6" s="44">
        <v>0</v>
      </c>
      <c r="M6" s="44">
        <v>0</v>
      </c>
      <c r="N6" s="44">
        <v>0</v>
      </c>
      <c r="O6" s="44">
        <v>0</v>
      </c>
      <c r="P6" s="44">
        <v>5</v>
      </c>
      <c r="Q6" s="44" t="s">
        <v>0</v>
      </c>
      <c r="R6" s="44">
        <v>0</v>
      </c>
      <c r="S6" s="44">
        <v>10</v>
      </c>
      <c r="T6" s="44">
        <v>0</v>
      </c>
      <c r="U6" s="44">
        <v>0</v>
      </c>
      <c r="V6" s="43">
        <v>14</v>
      </c>
    </row>
    <row r="7" spans="1:27" s="1" customFormat="1" ht="30" hidden="1" customHeight="1">
      <c r="A7" s="361">
        <v>2017</v>
      </c>
      <c r="B7" s="290">
        <v>62</v>
      </c>
      <c r="C7" s="44">
        <v>0</v>
      </c>
      <c r="D7" s="44">
        <v>0</v>
      </c>
      <c r="E7" s="44">
        <v>13</v>
      </c>
      <c r="F7" s="44">
        <v>0</v>
      </c>
      <c r="G7" s="44">
        <v>3</v>
      </c>
      <c r="H7" s="44">
        <v>0</v>
      </c>
      <c r="I7" s="44">
        <v>8</v>
      </c>
      <c r="J7" s="44">
        <v>0</v>
      </c>
      <c r="K7" s="44">
        <v>7</v>
      </c>
      <c r="L7" s="44">
        <v>0</v>
      </c>
      <c r="M7" s="44">
        <v>0</v>
      </c>
      <c r="N7" s="44">
        <v>0</v>
      </c>
      <c r="O7" s="44">
        <v>0</v>
      </c>
      <c r="P7" s="44">
        <v>5</v>
      </c>
      <c r="Q7" s="44" t="s">
        <v>0</v>
      </c>
      <c r="R7" s="44">
        <v>0</v>
      </c>
      <c r="S7" s="44">
        <v>11</v>
      </c>
      <c r="T7" s="44">
        <v>0</v>
      </c>
      <c r="U7" s="44">
        <v>0</v>
      </c>
      <c r="V7" s="43">
        <v>15</v>
      </c>
    </row>
    <row r="8" spans="1:27" s="1" customFormat="1" ht="30" customHeight="1" thickTop="1">
      <c r="A8" s="361">
        <v>2018</v>
      </c>
      <c r="B8" s="290">
        <v>61</v>
      </c>
      <c r="C8" s="44">
        <v>0</v>
      </c>
      <c r="D8" s="44">
        <v>0</v>
      </c>
      <c r="E8" s="604">
        <v>13</v>
      </c>
      <c r="F8" s="44">
        <v>0</v>
      </c>
      <c r="G8" s="604">
        <v>3</v>
      </c>
      <c r="H8" s="44">
        <v>0</v>
      </c>
      <c r="I8" s="604">
        <v>8</v>
      </c>
      <c r="J8" s="604">
        <v>0</v>
      </c>
      <c r="K8" s="604">
        <v>0</v>
      </c>
      <c r="L8" s="604">
        <v>0</v>
      </c>
      <c r="M8" s="604">
        <v>0</v>
      </c>
      <c r="N8" s="44">
        <v>0</v>
      </c>
      <c r="O8" s="44">
        <v>1</v>
      </c>
      <c r="P8" s="44">
        <v>3</v>
      </c>
      <c r="Q8" s="44">
        <v>8</v>
      </c>
      <c r="R8" s="604">
        <v>0</v>
      </c>
      <c r="S8" s="604">
        <v>10</v>
      </c>
      <c r="T8" s="604">
        <v>0</v>
      </c>
      <c r="U8" s="604">
        <v>0</v>
      </c>
      <c r="V8" s="43">
        <v>15</v>
      </c>
    </row>
    <row r="9" spans="1:27" s="1" customFormat="1" ht="30" customHeight="1">
      <c r="A9" s="361">
        <v>2019</v>
      </c>
      <c r="B9" s="290">
        <v>122</v>
      </c>
      <c r="C9" s="44">
        <v>0</v>
      </c>
      <c r="D9" s="44">
        <v>0</v>
      </c>
      <c r="E9" s="604">
        <v>14</v>
      </c>
      <c r="F9" s="44">
        <v>0</v>
      </c>
      <c r="G9" s="604">
        <v>3</v>
      </c>
      <c r="H9" s="44">
        <v>0</v>
      </c>
      <c r="I9" s="604">
        <v>8</v>
      </c>
      <c r="J9" s="604">
        <v>0</v>
      </c>
      <c r="K9" s="604">
        <v>23</v>
      </c>
      <c r="L9" s="604">
        <v>0</v>
      </c>
      <c r="M9" s="604">
        <v>0</v>
      </c>
      <c r="N9" s="44">
        <v>0</v>
      </c>
      <c r="O9" s="44">
        <v>1</v>
      </c>
      <c r="P9" s="44">
        <v>0</v>
      </c>
      <c r="Q9" s="44">
        <v>0</v>
      </c>
      <c r="R9" s="604">
        <v>0</v>
      </c>
      <c r="S9" s="604">
        <v>12</v>
      </c>
      <c r="T9" s="604">
        <v>0</v>
      </c>
      <c r="U9" s="604">
        <v>14</v>
      </c>
      <c r="V9" s="43">
        <v>47</v>
      </c>
    </row>
    <row r="10" spans="1:27" s="1" customFormat="1" ht="30" customHeight="1">
      <c r="A10" s="361">
        <v>2020</v>
      </c>
      <c r="B10" s="290">
        <v>77</v>
      </c>
      <c r="C10" s="44">
        <v>0</v>
      </c>
      <c r="D10" s="44">
        <v>0</v>
      </c>
      <c r="E10" s="604">
        <v>13</v>
      </c>
      <c r="F10" s="44">
        <v>0</v>
      </c>
      <c r="G10" s="604">
        <v>3</v>
      </c>
      <c r="H10" s="44">
        <v>0</v>
      </c>
      <c r="I10" s="604">
        <v>8</v>
      </c>
      <c r="J10" s="604">
        <v>0</v>
      </c>
      <c r="K10" s="604">
        <v>18</v>
      </c>
      <c r="L10" s="604">
        <v>1</v>
      </c>
      <c r="M10" s="604">
        <v>0</v>
      </c>
      <c r="N10" s="44">
        <v>0</v>
      </c>
      <c r="O10" s="44">
        <v>1</v>
      </c>
      <c r="P10" s="44">
        <v>7</v>
      </c>
      <c r="Q10" s="44">
        <v>10</v>
      </c>
      <c r="R10" s="604">
        <v>0</v>
      </c>
      <c r="S10" s="604">
        <v>0</v>
      </c>
      <c r="T10" s="604">
        <v>0</v>
      </c>
      <c r="U10" s="604">
        <v>16</v>
      </c>
      <c r="V10" s="43">
        <v>0</v>
      </c>
    </row>
    <row r="11" spans="1:27" s="1" customFormat="1" ht="30" customHeight="1">
      <c r="A11" s="361">
        <v>2021</v>
      </c>
      <c r="B11" s="290">
        <v>75</v>
      </c>
      <c r="C11" s="44">
        <v>0</v>
      </c>
      <c r="D11" s="44">
        <v>0</v>
      </c>
      <c r="E11" s="604">
        <v>13</v>
      </c>
      <c r="F11" s="44">
        <v>0</v>
      </c>
      <c r="G11" s="604">
        <v>3</v>
      </c>
      <c r="H11" s="44">
        <v>0</v>
      </c>
      <c r="I11" s="604">
        <v>8</v>
      </c>
      <c r="J11" s="604">
        <v>0</v>
      </c>
      <c r="K11" s="604">
        <v>21</v>
      </c>
      <c r="L11" s="604">
        <v>0</v>
      </c>
      <c r="M11" s="604">
        <v>0</v>
      </c>
      <c r="N11" s="44">
        <v>1</v>
      </c>
      <c r="O11" s="44">
        <v>1</v>
      </c>
      <c r="P11" s="44">
        <v>5</v>
      </c>
      <c r="Q11" s="44">
        <v>9</v>
      </c>
      <c r="R11" s="604">
        <v>0</v>
      </c>
      <c r="S11" s="604">
        <v>0</v>
      </c>
      <c r="T11" s="604">
        <v>0</v>
      </c>
      <c r="U11" s="604">
        <v>14</v>
      </c>
      <c r="V11" s="43">
        <v>0</v>
      </c>
    </row>
    <row r="12" spans="1:27" s="1" customFormat="1" ht="30" customHeight="1">
      <c r="A12" s="251">
        <v>2022</v>
      </c>
      <c r="B12" s="291">
        <v>70</v>
      </c>
      <c r="C12" s="116">
        <v>0</v>
      </c>
      <c r="D12" s="125">
        <v>0</v>
      </c>
      <c r="E12" s="605">
        <v>12</v>
      </c>
      <c r="F12" s="125">
        <v>0</v>
      </c>
      <c r="G12" s="605">
        <v>3</v>
      </c>
      <c r="H12" s="125" t="s">
        <v>2</v>
      </c>
      <c r="I12" s="605">
        <v>8</v>
      </c>
      <c r="J12" s="605" t="s">
        <v>2</v>
      </c>
      <c r="K12" s="605">
        <v>23</v>
      </c>
      <c r="L12" s="605">
        <v>0</v>
      </c>
      <c r="M12" s="605">
        <v>0</v>
      </c>
      <c r="N12" s="125">
        <v>1</v>
      </c>
      <c r="O12" s="125">
        <v>2</v>
      </c>
      <c r="P12" s="125">
        <v>7</v>
      </c>
      <c r="Q12" s="125">
        <v>9</v>
      </c>
      <c r="R12" s="605">
        <v>1</v>
      </c>
      <c r="S12" s="605">
        <v>5</v>
      </c>
      <c r="T12" s="605" t="s">
        <v>2</v>
      </c>
      <c r="U12" s="605" t="s">
        <v>2</v>
      </c>
      <c r="V12" s="124" t="s">
        <v>2</v>
      </c>
    </row>
    <row r="13" spans="1:27" s="1" customFormat="1">
      <c r="A13" s="4" t="s">
        <v>473</v>
      </c>
      <c r="B13" s="117"/>
      <c r="C13" s="117"/>
      <c r="D13" s="117"/>
      <c r="E13" s="117"/>
      <c r="F13" s="117"/>
      <c r="G13" s="117"/>
      <c r="H13" s="117"/>
      <c r="I13" s="117"/>
      <c r="J13" s="117"/>
      <c r="K13" s="117"/>
      <c r="L13" s="117"/>
      <c r="M13" s="117"/>
      <c r="N13" s="117"/>
      <c r="O13" s="117"/>
      <c r="P13" s="117"/>
      <c r="Q13" s="117"/>
      <c r="R13" s="117"/>
      <c r="S13" s="117"/>
      <c r="T13" s="117"/>
      <c r="U13" s="117"/>
      <c r="V13" s="117"/>
    </row>
    <row r="14" spans="1:27" s="1" customFormat="1">
      <c r="A14" s="39" t="s">
        <v>506</v>
      </c>
      <c r="B14" s="117"/>
      <c r="C14" s="117"/>
      <c r="D14" s="117"/>
      <c r="E14" s="117"/>
      <c r="F14" s="117"/>
      <c r="G14" s="117"/>
      <c r="H14" s="117"/>
      <c r="I14" s="117"/>
      <c r="J14" s="117"/>
      <c r="K14" s="117"/>
      <c r="L14" s="117"/>
      <c r="M14" s="117"/>
      <c r="N14" s="117"/>
      <c r="O14" s="117"/>
      <c r="P14" s="117"/>
      <c r="Q14" s="117"/>
      <c r="R14" s="117"/>
      <c r="S14" s="133"/>
      <c r="T14" s="38"/>
      <c r="U14" s="117"/>
      <c r="V14" s="645" t="s">
        <v>742</v>
      </c>
      <c r="W14" s="133"/>
      <c r="X14" s="133"/>
    </row>
    <row r="15" spans="1:27">
      <c r="A15" s="644"/>
      <c r="B15" s="644"/>
      <c r="C15" s="644"/>
      <c r="D15" s="644"/>
      <c r="E15" s="644"/>
      <c r="F15" s="644"/>
      <c r="G15" s="644"/>
      <c r="H15" s="644"/>
      <c r="I15" s="644"/>
      <c r="J15" s="644"/>
      <c r="K15" s="644"/>
      <c r="L15" s="644"/>
      <c r="M15" s="644"/>
      <c r="N15" s="644"/>
      <c r="O15" s="644"/>
      <c r="P15" s="644"/>
      <c r="Q15" s="644"/>
      <c r="R15" s="644"/>
      <c r="S15" s="644"/>
      <c r="T15" s="644"/>
      <c r="U15" s="644"/>
      <c r="V15" s="644"/>
      <c r="W15" s="644"/>
      <c r="X15" s="644"/>
    </row>
    <row r="16" spans="1:27">
      <c r="A16" s="644"/>
      <c r="B16" s="644"/>
      <c r="C16" s="644"/>
      <c r="D16" s="644"/>
      <c r="E16" s="644"/>
      <c r="F16" s="644"/>
      <c r="G16" s="644"/>
      <c r="H16" s="644"/>
      <c r="I16" s="644"/>
      <c r="J16" s="644"/>
      <c r="K16" s="644"/>
      <c r="L16" s="644"/>
      <c r="M16" s="644"/>
      <c r="N16" s="644"/>
      <c r="O16" s="644"/>
      <c r="P16" s="644"/>
      <c r="Q16" s="644"/>
      <c r="R16" s="644"/>
      <c r="S16" s="644"/>
      <c r="T16" s="644"/>
      <c r="U16" s="644"/>
      <c r="V16" s="644"/>
      <c r="W16" s="644"/>
      <c r="X16" s="644"/>
    </row>
    <row r="17" spans="1:24">
      <c r="A17" s="644"/>
      <c r="B17" s="644"/>
      <c r="C17" s="644"/>
      <c r="D17" s="644"/>
      <c r="E17" s="644"/>
      <c r="F17" s="644"/>
      <c r="G17" s="644"/>
      <c r="H17" s="644"/>
      <c r="I17" s="644"/>
      <c r="J17" s="644"/>
      <c r="K17" s="644"/>
      <c r="L17" s="644"/>
      <c r="M17" s="644"/>
      <c r="N17" s="644"/>
      <c r="O17" s="644"/>
      <c r="P17" s="644"/>
      <c r="Q17" s="644"/>
      <c r="R17" s="644"/>
      <c r="S17" s="644"/>
      <c r="T17" s="644"/>
      <c r="U17" s="644"/>
      <c r="V17" s="644"/>
      <c r="W17" s="644"/>
      <c r="X17" s="644"/>
    </row>
  </sheetData>
  <mergeCells count="14">
    <mergeCell ref="U4:U5"/>
    <mergeCell ref="V4:V5"/>
    <mergeCell ref="K4:K5"/>
    <mergeCell ref="L4:L5"/>
    <mergeCell ref="M4:M5"/>
    <mergeCell ref="N4:R4"/>
    <mergeCell ref="S4:S5"/>
    <mergeCell ref="T4:T5"/>
    <mergeCell ref="J4:J5"/>
    <mergeCell ref="A4:A5"/>
    <mergeCell ref="B4:B5"/>
    <mergeCell ref="C4:E4"/>
    <mergeCell ref="F4:G4"/>
    <mergeCell ref="H4:I4"/>
  </mergeCells>
  <phoneticPr fontId="6" type="noConversion"/>
  <pageMargins left="0.7" right="0.7" top="0.75" bottom="0.75" header="0.3" footer="0.3"/>
  <pageSetup paperSize="9" scale="35" orientation="portrait"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B5DFD-A05B-4FD9-A969-82A0D9A1D52E}">
  <dimension ref="A1:AK14"/>
  <sheetViews>
    <sheetView view="pageBreakPreview" zoomScaleNormal="100" zoomScaleSheetLayoutView="100" workbookViewId="0">
      <selection activeCell="E12" sqref="E12"/>
    </sheetView>
  </sheetViews>
  <sheetFormatPr defaultColWidth="11.42578125" defaultRowHeight="13.5"/>
  <cols>
    <col min="1" max="1" width="8.7109375" style="1" customWidth="1"/>
    <col min="2" max="17" width="11.28515625" style="1" customWidth="1"/>
    <col min="18" max="36" width="4.85546875" style="1" customWidth="1"/>
    <col min="37" max="16384" width="11.42578125" style="1"/>
  </cols>
  <sheetData>
    <row r="1" spans="1:37" s="186" customFormat="1" ht="11.25">
      <c r="A1" s="187" t="s">
        <v>733</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row>
    <row r="2" spans="1:37" s="16" customFormat="1" ht="30" customHeight="1">
      <c r="A2" s="383" t="s">
        <v>505</v>
      </c>
      <c r="B2" s="383"/>
      <c r="C2" s="383"/>
      <c r="D2" s="383"/>
      <c r="E2" s="383"/>
      <c r="F2" s="383"/>
      <c r="G2" s="383"/>
      <c r="H2" s="383"/>
      <c r="I2" s="383"/>
      <c r="J2" s="383"/>
      <c r="K2" s="383"/>
      <c r="L2" s="383"/>
      <c r="M2" s="383"/>
      <c r="N2" s="383"/>
      <c r="O2" s="383"/>
      <c r="P2" s="383"/>
      <c r="Q2" s="383"/>
      <c r="R2" s="45"/>
      <c r="S2" s="45"/>
      <c r="T2" s="45"/>
      <c r="U2" s="45"/>
      <c r="V2" s="45"/>
      <c r="W2" s="45"/>
      <c r="X2" s="45"/>
      <c r="Y2" s="45"/>
      <c r="Z2" s="45"/>
      <c r="AA2" s="45"/>
      <c r="AB2" s="45"/>
      <c r="AC2" s="45"/>
      <c r="AD2" s="45"/>
      <c r="AE2" s="45"/>
      <c r="AF2" s="45"/>
      <c r="AG2" s="45"/>
      <c r="AH2" s="45"/>
      <c r="AI2" s="45"/>
      <c r="AJ2" s="45"/>
      <c r="AK2" s="45"/>
    </row>
    <row r="3" spans="1:37" s="119" customFormat="1" ht="12.95" customHeight="1">
      <c r="A3" s="591" t="s">
        <v>504</v>
      </c>
      <c r="B3" s="457"/>
      <c r="C3" s="457"/>
      <c r="D3" s="457"/>
      <c r="E3" s="457"/>
      <c r="F3" s="457"/>
      <c r="G3" s="457"/>
      <c r="H3" s="457"/>
      <c r="I3" s="457"/>
      <c r="J3" s="457"/>
      <c r="K3" s="457"/>
      <c r="L3" s="6"/>
      <c r="M3" s="130"/>
      <c r="N3" s="130"/>
      <c r="O3" s="130"/>
      <c r="P3" s="130"/>
      <c r="Q3" s="325" t="s">
        <v>78</v>
      </c>
      <c r="R3" s="120"/>
      <c r="S3" s="120"/>
      <c r="T3" s="120"/>
      <c r="U3" s="120"/>
      <c r="V3" s="120"/>
      <c r="W3" s="120"/>
      <c r="X3" s="120"/>
      <c r="Y3" s="120"/>
      <c r="Z3" s="120"/>
      <c r="AA3" s="120"/>
      <c r="AB3" s="120"/>
      <c r="AC3" s="120"/>
      <c r="AD3" s="120"/>
      <c r="AE3" s="120"/>
      <c r="AF3" s="120"/>
      <c r="AG3" s="120"/>
      <c r="AH3" s="120"/>
      <c r="AI3" s="129"/>
    </row>
    <row r="4" spans="1:37" s="6" customFormat="1" ht="24.95" customHeight="1">
      <c r="A4" s="406" t="s">
        <v>63</v>
      </c>
      <c r="B4" s="411" t="s">
        <v>503</v>
      </c>
      <c r="C4" s="409"/>
      <c r="D4" s="409"/>
      <c r="E4" s="409"/>
      <c r="F4" s="410"/>
      <c r="G4" s="408" t="s">
        <v>502</v>
      </c>
      <c r="H4" s="409"/>
      <c r="I4" s="409"/>
      <c r="J4" s="409"/>
      <c r="K4" s="409"/>
      <c r="L4" s="409"/>
      <c r="M4" s="409"/>
      <c r="N4" s="409"/>
      <c r="O4" s="409"/>
      <c r="P4" s="409"/>
      <c r="Q4" s="410"/>
      <c r="R4" s="128"/>
      <c r="S4" s="128"/>
      <c r="T4" s="128"/>
      <c r="U4" s="128"/>
      <c r="V4" s="128"/>
      <c r="W4" s="128"/>
      <c r="X4" s="128"/>
      <c r="Y4" s="128"/>
      <c r="Z4" s="128"/>
      <c r="AA4" s="128"/>
      <c r="AB4" s="123"/>
      <c r="AC4" s="123"/>
      <c r="AD4" s="123"/>
      <c r="AE4" s="123"/>
      <c r="AF4" s="123"/>
      <c r="AG4" s="123"/>
      <c r="AH4" s="123"/>
      <c r="AI4" s="123"/>
      <c r="AJ4" s="123"/>
    </row>
    <row r="5" spans="1:37" s="6" customFormat="1" ht="60" customHeight="1" thickBot="1">
      <c r="A5" s="407"/>
      <c r="B5" s="195"/>
      <c r="C5" s="196" t="s">
        <v>501</v>
      </c>
      <c r="D5" s="197" t="s">
        <v>500</v>
      </c>
      <c r="E5" s="197" t="s">
        <v>499</v>
      </c>
      <c r="F5" s="198" t="s">
        <v>498</v>
      </c>
      <c r="G5" s="199"/>
      <c r="H5" s="182" t="s">
        <v>497</v>
      </c>
      <c r="I5" s="200" t="s">
        <v>496</v>
      </c>
      <c r="J5" s="359" t="s">
        <v>495</v>
      </c>
      <c r="K5" s="200" t="s">
        <v>494</v>
      </c>
      <c r="L5" s="368" t="s">
        <v>493</v>
      </c>
      <c r="M5" s="368" t="s">
        <v>492</v>
      </c>
      <c r="N5" s="201" t="s">
        <v>491</v>
      </c>
      <c r="O5" s="202" t="s">
        <v>490</v>
      </c>
      <c r="P5" s="202" t="s">
        <v>489</v>
      </c>
      <c r="Q5" s="197" t="s">
        <v>488</v>
      </c>
      <c r="R5" s="123"/>
      <c r="S5" s="123"/>
      <c r="T5" s="123"/>
      <c r="U5" s="123"/>
      <c r="V5" s="123"/>
      <c r="W5" s="123"/>
      <c r="X5" s="123"/>
      <c r="Y5" s="123"/>
      <c r="Z5" s="123"/>
      <c r="AA5" s="62"/>
      <c r="AB5" s="123"/>
      <c r="AC5" s="123"/>
      <c r="AD5" s="123"/>
      <c r="AE5" s="123"/>
      <c r="AF5" s="123"/>
      <c r="AG5" s="123"/>
      <c r="AH5" s="123"/>
      <c r="AI5" s="123"/>
      <c r="AJ5" s="123"/>
    </row>
    <row r="6" spans="1:37" s="6" customFormat="1" ht="29.25" hidden="1" customHeight="1" thickTop="1">
      <c r="A6" s="256">
        <v>2016</v>
      </c>
      <c r="B6" s="127">
        <v>0</v>
      </c>
      <c r="C6" s="127">
        <v>0</v>
      </c>
      <c r="D6" s="127">
        <v>0</v>
      </c>
      <c r="E6" s="127">
        <v>0</v>
      </c>
      <c r="F6" s="127">
        <v>0</v>
      </c>
      <c r="G6" s="127">
        <v>105</v>
      </c>
      <c r="H6" s="127">
        <v>45</v>
      </c>
      <c r="I6" s="127">
        <v>1</v>
      </c>
      <c r="J6" s="127">
        <v>0</v>
      </c>
      <c r="K6" s="127">
        <v>6</v>
      </c>
      <c r="L6" s="127">
        <v>0</v>
      </c>
      <c r="M6" s="127">
        <v>10</v>
      </c>
      <c r="N6" s="127">
        <v>0</v>
      </c>
      <c r="O6" s="127">
        <v>34</v>
      </c>
      <c r="P6" s="127">
        <v>5</v>
      </c>
      <c r="Q6" s="126">
        <v>4</v>
      </c>
      <c r="R6" s="123"/>
      <c r="S6" s="123"/>
      <c r="T6" s="123"/>
      <c r="U6" s="123"/>
      <c r="V6" s="123"/>
      <c r="W6" s="123"/>
      <c r="X6" s="123"/>
      <c r="Y6" s="123"/>
      <c r="Z6" s="123"/>
      <c r="AA6" s="62"/>
      <c r="AB6" s="123"/>
      <c r="AC6" s="123"/>
      <c r="AD6" s="123"/>
      <c r="AE6" s="123"/>
      <c r="AF6" s="123"/>
      <c r="AG6" s="123"/>
      <c r="AH6" s="123"/>
      <c r="AI6" s="123"/>
      <c r="AJ6" s="123"/>
    </row>
    <row r="7" spans="1:37" s="6" customFormat="1" ht="29.25" hidden="1" customHeight="1">
      <c r="A7" s="256">
        <v>2017</v>
      </c>
      <c r="B7" s="127">
        <v>0</v>
      </c>
      <c r="C7" s="127">
        <v>0</v>
      </c>
      <c r="D7" s="127">
        <v>0</v>
      </c>
      <c r="E7" s="127">
        <v>0</v>
      </c>
      <c r="F7" s="127">
        <v>0</v>
      </c>
      <c r="G7" s="127">
        <v>96</v>
      </c>
      <c r="H7" s="127">
        <v>40</v>
      </c>
      <c r="I7" s="127">
        <v>1</v>
      </c>
      <c r="J7" s="127">
        <v>0</v>
      </c>
      <c r="K7" s="127">
        <v>6</v>
      </c>
      <c r="L7" s="127">
        <v>0</v>
      </c>
      <c r="M7" s="127">
        <v>8</v>
      </c>
      <c r="N7" s="127">
        <v>0</v>
      </c>
      <c r="O7" s="127">
        <v>36</v>
      </c>
      <c r="P7" s="127">
        <v>0</v>
      </c>
      <c r="Q7" s="126">
        <v>5</v>
      </c>
      <c r="R7" s="123"/>
      <c r="S7" s="123"/>
      <c r="T7" s="123"/>
      <c r="U7" s="123"/>
      <c r="V7" s="123"/>
      <c r="W7" s="123"/>
      <c r="X7" s="123"/>
      <c r="Y7" s="123"/>
      <c r="Z7" s="123"/>
      <c r="AA7" s="62"/>
      <c r="AB7" s="123"/>
      <c r="AC7" s="123"/>
      <c r="AD7" s="123"/>
      <c r="AE7" s="123"/>
      <c r="AF7" s="123"/>
      <c r="AG7" s="123"/>
      <c r="AH7" s="123"/>
      <c r="AI7" s="123"/>
      <c r="AJ7" s="123"/>
    </row>
    <row r="8" spans="1:37" s="6" customFormat="1" ht="29.25" customHeight="1" thickTop="1">
      <c r="A8" s="256">
        <v>2018</v>
      </c>
      <c r="B8" s="606">
        <v>0</v>
      </c>
      <c r="C8" s="127">
        <v>0</v>
      </c>
      <c r="D8" s="127">
        <v>0</v>
      </c>
      <c r="E8" s="127">
        <v>0</v>
      </c>
      <c r="F8" s="126">
        <v>0</v>
      </c>
      <c r="G8" s="608">
        <v>105</v>
      </c>
      <c r="H8" s="127">
        <v>45</v>
      </c>
      <c r="I8" s="127">
        <v>1</v>
      </c>
      <c r="J8" s="127">
        <v>0</v>
      </c>
      <c r="K8" s="127">
        <v>7</v>
      </c>
      <c r="L8" s="127">
        <v>0</v>
      </c>
      <c r="M8" s="127">
        <v>8</v>
      </c>
      <c r="N8" s="127">
        <v>0</v>
      </c>
      <c r="O8" s="127">
        <v>38</v>
      </c>
      <c r="P8" s="127">
        <v>0</v>
      </c>
      <c r="Q8" s="126">
        <v>6</v>
      </c>
      <c r="R8" s="123"/>
      <c r="S8" s="123"/>
      <c r="T8" s="123"/>
      <c r="U8" s="123"/>
      <c r="V8" s="123"/>
      <c r="W8" s="123"/>
      <c r="X8" s="123"/>
      <c r="Y8" s="123"/>
      <c r="Z8" s="123"/>
      <c r="AA8" s="62"/>
      <c r="AB8" s="123"/>
      <c r="AC8" s="123"/>
      <c r="AD8" s="123"/>
      <c r="AE8" s="123"/>
      <c r="AF8" s="123"/>
      <c r="AG8" s="123"/>
      <c r="AH8" s="123"/>
      <c r="AI8" s="123"/>
      <c r="AJ8" s="123"/>
    </row>
    <row r="9" spans="1:37" s="6" customFormat="1" ht="29.25" customHeight="1">
      <c r="A9" s="256">
        <v>2019</v>
      </c>
      <c r="B9" s="606">
        <v>0</v>
      </c>
      <c r="C9" s="127">
        <v>0</v>
      </c>
      <c r="D9" s="127">
        <v>0</v>
      </c>
      <c r="E9" s="127">
        <v>0</v>
      </c>
      <c r="F9" s="126">
        <v>0</v>
      </c>
      <c r="G9" s="608">
        <v>110</v>
      </c>
      <c r="H9" s="127">
        <v>45</v>
      </c>
      <c r="I9" s="127">
        <v>1</v>
      </c>
      <c r="J9" s="127">
        <v>0</v>
      </c>
      <c r="K9" s="127">
        <v>8</v>
      </c>
      <c r="L9" s="127">
        <v>0</v>
      </c>
      <c r="M9" s="127">
        <v>6</v>
      </c>
      <c r="N9" s="127">
        <v>0</v>
      </c>
      <c r="O9" s="127">
        <v>42</v>
      </c>
      <c r="P9" s="127">
        <v>0</v>
      </c>
      <c r="Q9" s="126">
        <v>8</v>
      </c>
      <c r="R9" s="123"/>
      <c r="S9" s="123"/>
      <c r="T9" s="123"/>
      <c r="U9" s="123"/>
      <c r="V9" s="123"/>
      <c r="W9" s="123"/>
      <c r="X9" s="123"/>
      <c r="Y9" s="123"/>
      <c r="Z9" s="123"/>
      <c r="AA9" s="62"/>
      <c r="AB9" s="123"/>
      <c r="AC9" s="123"/>
      <c r="AD9" s="123"/>
      <c r="AE9" s="123"/>
      <c r="AF9" s="123"/>
      <c r="AG9" s="123"/>
      <c r="AH9" s="123"/>
      <c r="AI9" s="123"/>
      <c r="AJ9" s="123"/>
    </row>
    <row r="10" spans="1:37" s="6" customFormat="1" ht="29.25" customHeight="1">
      <c r="A10" s="256">
        <v>2020</v>
      </c>
      <c r="B10" s="606">
        <v>0</v>
      </c>
      <c r="C10" s="127">
        <v>0</v>
      </c>
      <c r="D10" s="127">
        <v>0</v>
      </c>
      <c r="E10" s="127">
        <v>0</v>
      </c>
      <c r="F10" s="126">
        <v>0</v>
      </c>
      <c r="G10" s="608">
        <v>129</v>
      </c>
      <c r="H10" s="127">
        <v>47</v>
      </c>
      <c r="I10" s="127">
        <v>2</v>
      </c>
      <c r="J10" s="127">
        <v>0</v>
      </c>
      <c r="K10" s="127">
        <v>9</v>
      </c>
      <c r="L10" s="127">
        <v>0</v>
      </c>
      <c r="M10" s="127">
        <v>6</v>
      </c>
      <c r="N10" s="127">
        <v>0</v>
      </c>
      <c r="O10" s="127">
        <v>56</v>
      </c>
      <c r="P10" s="127">
        <v>0</v>
      </c>
      <c r="Q10" s="126">
        <v>9</v>
      </c>
      <c r="R10" s="123"/>
      <c r="S10" s="123"/>
      <c r="T10" s="123"/>
      <c r="U10" s="123"/>
      <c r="V10" s="123"/>
      <c r="W10" s="123"/>
      <c r="X10" s="123"/>
      <c r="Y10" s="123"/>
      <c r="Z10" s="123"/>
      <c r="AA10" s="62"/>
      <c r="AB10" s="123"/>
      <c r="AC10" s="123"/>
      <c r="AD10" s="123"/>
      <c r="AE10" s="123"/>
      <c r="AF10" s="123"/>
      <c r="AG10" s="123"/>
      <c r="AH10" s="123"/>
      <c r="AI10" s="123"/>
      <c r="AJ10" s="123"/>
    </row>
    <row r="11" spans="1:37" s="6" customFormat="1" ht="29.25" customHeight="1">
      <c r="A11" s="256">
        <v>2021</v>
      </c>
      <c r="B11" s="606">
        <v>0</v>
      </c>
      <c r="C11" s="127">
        <v>0</v>
      </c>
      <c r="D11" s="127">
        <v>0</v>
      </c>
      <c r="E11" s="127">
        <v>0</v>
      </c>
      <c r="F11" s="126">
        <v>0</v>
      </c>
      <c r="G11" s="608">
        <v>177</v>
      </c>
      <c r="H11" s="127">
        <v>53</v>
      </c>
      <c r="I11" s="127">
        <v>2</v>
      </c>
      <c r="J11" s="127" t="s">
        <v>2</v>
      </c>
      <c r="K11" s="127">
        <v>14</v>
      </c>
      <c r="L11" s="127" t="s">
        <v>2</v>
      </c>
      <c r="M11" s="127">
        <v>6</v>
      </c>
      <c r="N11" s="127" t="s">
        <v>2</v>
      </c>
      <c r="O11" s="127">
        <v>94</v>
      </c>
      <c r="P11" s="127" t="s">
        <v>2</v>
      </c>
      <c r="Q11" s="126">
        <v>8</v>
      </c>
      <c r="R11" s="123"/>
      <c r="S11" s="123"/>
      <c r="T11" s="123"/>
      <c r="U11" s="123"/>
      <c r="V11" s="123"/>
      <c r="W11" s="123"/>
      <c r="X11" s="123"/>
      <c r="Y11" s="123"/>
      <c r="Z11" s="123"/>
      <c r="AA11" s="62"/>
      <c r="AB11" s="123"/>
      <c r="AC11" s="123"/>
      <c r="AD11" s="123"/>
      <c r="AE11" s="123"/>
      <c r="AF11" s="123"/>
      <c r="AG11" s="123"/>
      <c r="AH11" s="123"/>
      <c r="AI11" s="123"/>
      <c r="AJ11" s="123"/>
    </row>
    <row r="12" spans="1:37" s="6" customFormat="1" ht="29.25" customHeight="1">
      <c r="A12" s="252">
        <v>2022</v>
      </c>
      <c r="B12" s="607">
        <v>0</v>
      </c>
      <c r="C12" s="125">
        <v>0</v>
      </c>
      <c r="D12" s="125">
        <v>0</v>
      </c>
      <c r="E12" s="125">
        <v>0</v>
      </c>
      <c r="F12" s="124">
        <v>0</v>
      </c>
      <c r="G12" s="609">
        <v>258</v>
      </c>
      <c r="H12" s="125">
        <v>53</v>
      </c>
      <c r="I12" s="125">
        <v>2</v>
      </c>
      <c r="J12" s="125">
        <v>0</v>
      </c>
      <c r="K12" s="125">
        <v>15</v>
      </c>
      <c r="L12" s="125">
        <v>0</v>
      </c>
      <c r="M12" s="125">
        <v>6</v>
      </c>
      <c r="N12" s="125">
        <v>0</v>
      </c>
      <c r="O12" s="125">
        <v>161</v>
      </c>
      <c r="P12" s="125">
        <v>13</v>
      </c>
      <c r="Q12" s="124">
        <v>8</v>
      </c>
      <c r="R12" s="123"/>
      <c r="S12" s="123"/>
      <c r="T12" s="123"/>
      <c r="U12" s="123"/>
      <c r="V12" s="123"/>
      <c r="W12" s="123"/>
      <c r="X12" s="123"/>
      <c r="Y12" s="123"/>
      <c r="Z12" s="123"/>
      <c r="AA12" s="62"/>
      <c r="AB12" s="123"/>
      <c r="AC12" s="123"/>
      <c r="AD12" s="123"/>
      <c r="AE12" s="123"/>
      <c r="AF12" s="123"/>
      <c r="AG12" s="123"/>
      <c r="AH12" s="123"/>
      <c r="AI12" s="123"/>
      <c r="AJ12" s="123"/>
    </row>
    <row r="13" spans="1:37" s="119" customFormat="1" ht="12.95" customHeight="1">
      <c r="A13" s="137" t="s">
        <v>507</v>
      </c>
      <c r="B13" s="610"/>
      <c r="C13" s="610"/>
      <c r="D13" s="610"/>
      <c r="E13" s="610"/>
      <c r="F13" s="610"/>
      <c r="G13" s="610"/>
      <c r="H13" s="610"/>
      <c r="I13" s="610"/>
      <c r="J13" s="610"/>
      <c r="K13" s="610"/>
      <c r="L13" s="6"/>
      <c r="M13" s="121"/>
      <c r="N13" s="121"/>
      <c r="O13" s="121"/>
      <c r="P13" s="121"/>
      <c r="Q13" s="320" t="s">
        <v>740</v>
      </c>
      <c r="R13" s="120"/>
      <c r="S13" s="120"/>
      <c r="T13" s="120"/>
      <c r="U13" s="120"/>
      <c r="V13" s="120"/>
      <c r="W13" s="120"/>
      <c r="X13" s="120"/>
      <c r="Y13" s="120"/>
      <c r="Z13" s="120"/>
      <c r="AA13" s="120"/>
      <c r="AB13" s="120"/>
      <c r="AC13" s="120"/>
      <c r="AD13" s="120"/>
      <c r="AE13" s="120"/>
      <c r="AF13" s="120"/>
      <c r="AG13" s="120"/>
      <c r="AH13" s="120"/>
      <c r="AI13" s="120"/>
    </row>
    <row r="14" spans="1:37" s="119" customFormat="1" ht="12.95" customHeight="1"/>
  </sheetData>
  <mergeCells count="5">
    <mergeCell ref="A2:Q2"/>
    <mergeCell ref="A3:K3"/>
    <mergeCell ref="A4:A5"/>
    <mergeCell ref="G4:Q4"/>
    <mergeCell ref="B4:F4"/>
  </mergeCells>
  <phoneticPr fontId="6" type="noConversion"/>
  <printOptions horizontalCentered="1"/>
  <pageMargins left="0.78740157480314965" right="0.78740157480314965" top="0.98425196850393704" bottom="0.98425196850393704" header="0" footer="0.59055118110236227"/>
  <pageSetup paperSize="9" scale="76" firstPageNumber="136" pageOrder="overThenDown" orientation="landscape"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ACCAE-191B-4693-9057-478A3312925C}">
  <dimension ref="A1:AP15"/>
  <sheetViews>
    <sheetView view="pageBreakPreview" zoomScaleNormal="100" zoomScaleSheetLayoutView="100" workbookViewId="0">
      <selection activeCell="M24" sqref="M24"/>
    </sheetView>
  </sheetViews>
  <sheetFormatPr defaultColWidth="11.42578125" defaultRowHeight="13.5"/>
  <cols>
    <col min="1" max="1" width="8.7109375" style="1" customWidth="1"/>
    <col min="2" max="2" width="11.28515625" style="1" customWidth="1"/>
    <col min="3" max="3" width="8.7109375" style="1" customWidth="1"/>
    <col min="4" max="10" width="12.28515625" style="1" customWidth="1"/>
    <col min="11" max="11" width="11.28515625" style="1" customWidth="1"/>
    <col min="12" max="14" width="12.28515625" style="1" customWidth="1"/>
    <col min="15" max="15" width="8.7109375" style="1" customWidth="1"/>
    <col min="16" max="19" width="12.28515625" style="1" customWidth="1"/>
    <col min="20" max="20" width="8.7109375" style="1" customWidth="1"/>
    <col min="21" max="22" width="12.28515625" style="1" customWidth="1"/>
    <col min="23" max="41" width="4.85546875" style="1" customWidth="1"/>
    <col min="42" max="16384" width="11.42578125" style="1"/>
  </cols>
  <sheetData>
    <row r="1" spans="1:42" s="186" customFormat="1" ht="11.25">
      <c r="A1" s="187" t="s">
        <v>733</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row>
    <row r="2" spans="1:42" s="16" customFormat="1" ht="30" customHeight="1">
      <c r="A2" s="383" t="s">
        <v>532</v>
      </c>
      <c r="B2" s="383"/>
      <c r="C2" s="383"/>
      <c r="D2" s="383"/>
      <c r="E2" s="383"/>
      <c r="F2" s="383"/>
      <c r="G2" s="383"/>
      <c r="H2" s="383"/>
      <c r="I2" s="383"/>
      <c r="J2" s="383"/>
      <c r="K2" s="383"/>
      <c r="L2" s="383"/>
      <c r="M2" s="383"/>
      <c r="N2" s="383"/>
      <c r="O2" s="383"/>
      <c r="P2" s="383"/>
      <c r="Q2" s="383"/>
      <c r="R2" s="383"/>
      <c r="S2" s="383"/>
      <c r="T2" s="383"/>
      <c r="U2" s="383"/>
      <c r="V2" s="383"/>
      <c r="W2" s="45"/>
      <c r="X2" s="45"/>
      <c r="Y2" s="45"/>
      <c r="Z2" s="45"/>
      <c r="AA2" s="45"/>
      <c r="AB2" s="45"/>
      <c r="AC2" s="45"/>
      <c r="AD2" s="45"/>
      <c r="AE2" s="45"/>
      <c r="AF2" s="45"/>
      <c r="AG2" s="45"/>
      <c r="AH2" s="45"/>
      <c r="AI2" s="45"/>
      <c r="AJ2" s="45"/>
      <c r="AK2" s="45"/>
      <c r="AL2" s="45"/>
      <c r="AM2" s="45"/>
      <c r="AN2" s="45"/>
      <c r="AO2" s="45"/>
      <c r="AP2" s="45"/>
    </row>
    <row r="3" spans="1:42" s="119" customFormat="1" ht="12.95" customHeight="1">
      <c r="A3" s="13" t="s">
        <v>504</v>
      </c>
      <c r="B3" s="13"/>
      <c r="C3" s="13"/>
      <c r="D3" s="13"/>
      <c r="E3" s="13"/>
      <c r="F3" s="13"/>
      <c r="G3" s="13"/>
      <c r="H3" s="13"/>
      <c r="I3" s="13"/>
      <c r="J3" s="13"/>
      <c r="K3" s="13"/>
      <c r="L3" s="13"/>
      <c r="M3" s="13"/>
      <c r="N3" s="13"/>
      <c r="P3" s="13"/>
      <c r="Q3" s="13"/>
      <c r="R3" s="13"/>
      <c r="S3" s="13"/>
      <c r="T3" s="13"/>
      <c r="U3" s="13"/>
      <c r="V3" s="12" t="s">
        <v>78</v>
      </c>
      <c r="W3" s="120"/>
      <c r="X3" s="120"/>
      <c r="Y3" s="120"/>
      <c r="Z3" s="120"/>
      <c r="AA3" s="120"/>
      <c r="AB3" s="120"/>
      <c r="AC3" s="120"/>
      <c r="AD3" s="120"/>
      <c r="AE3" s="120"/>
      <c r="AF3" s="120"/>
      <c r="AG3" s="120"/>
      <c r="AH3" s="120"/>
      <c r="AI3" s="120"/>
      <c r="AJ3" s="120"/>
      <c r="AK3" s="120"/>
      <c r="AL3" s="120"/>
      <c r="AM3" s="120"/>
      <c r="AN3" s="129"/>
    </row>
    <row r="4" spans="1:42" ht="35.450000000000003" customHeight="1">
      <c r="A4" s="414" t="s">
        <v>485</v>
      </c>
      <c r="B4" s="412" t="s">
        <v>531</v>
      </c>
      <c r="C4" s="417"/>
      <c r="D4" s="417"/>
      <c r="E4" s="417"/>
      <c r="F4" s="417"/>
      <c r="G4" s="417"/>
      <c r="H4" s="417"/>
      <c r="I4" s="417"/>
      <c r="J4" s="417"/>
      <c r="K4" s="417"/>
      <c r="L4" s="417"/>
      <c r="M4" s="417"/>
      <c r="N4" s="417"/>
      <c r="O4" s="417"/>
      <c r="P4" s="417"/>
      <c r="Q4" s="417"/>
      <c r="R4" s="417"/>
      <c r="S4" s="418"/>
      <c r="T4" s="419" t="s">
        <v>530</v>
      </c>
      <c r="U4" s="417"/>
      <c r="V4" s="418"/>
      <c r="W4" s="137"/>
      <c r="X4" s="137"/>
      <c r="Y4" s="133"/>
      <c r="Z4" s="133"/>
      <c r="AA4" s="133"/>
      <c r="AB4" s="133"/>
      <c r="AC4" s="133"/>
      <c r="AD4" s="133"/>
      <c r="AE4" s="133"/>
      <c r="AF4" s="133"/>
      <c r="AG4" s="133"/>
      <c r="AH4" s="133"/>
      <c r="AI4" s="133"/>
      <c r="AJ4" s="133"/>
      <c r="AK4" s="133"/>
      <c r="AL4" s="133"/>
      <c r="AM4" s="137"/>
      <c r="AN4" s="137"/>
      <c r="AO4" s="137"/>
    </row>
    <row r="5" spans="1:42" ht="60" customHeight="1">
      <c r="A5" s="415"/>
      <c r="B5" s="420" t="s">
        <v>529</v>
      </c>
      <c r="C5" s="403" t="s">
        <v>528</v>
      </c>
      <c r="D5" s="412"/>
      <c r="E5" s="412"/>
      <c r="F5" s="412"/>
      <c r="G5" s="412"/>
      <c r="H5" s="412"/>
      <c r="I5" s="413"/>
      <c r="J5" s="401" t="s">
        <v>527</v>
      </c>
      <c r="K5" s="403" t="s">
        <v>526</v>
      </c>
      <c r="L5" s="412"/>
      <c r="M5" s="412"/>
      <c r="N5" s="413"/>
      <c r="O5" s="403" t="s">
        <v>525</v>
      </c>
      <c r="P5" s="412"/>
      <c r="Q5" s="412"/>
      <c r="R5" s="412"/>
      <c r="S5" s="413"/>
      <c r="T5" s="403" t="s">
        <v>524</v>
      </c>
      <c r="U5" s="412"/>
      <c r="V5" s="413"/>
      <c r="W5" s="62"/>
      <c r="X5" s="62"/>
      <c r="Y5" s="133"/>
      <c r="Z5" s="133"/>
      <c r="AA5" s="133"/>
      <c r="AB5" s="133"/>
      <c r="AC5" s="133"/>
      <c r="AD5" s="133"/>
      <c r="AE5" s="133"/>
      <c r="AF5" s="133"/>
      <c r="AG5" s="133"/>
      <c r="AH5" s="133"/>
      <c r="AI5" s="133"/>
      <c r="AJ5" s="133"/>
      <c r="AK5" s="133"/>
      <c r="AL5" s="133"/>
      <c r="AM5" s="62"/>
      <c r="AN5" s="62"/>
      <c r="AO5" s="62"/>
    </row>
    <row r="6" spans="1:42" ht="135" customHeight="1" thickBot="1">
      <c r="A6" s="416"/>
      <c r="B6" s="421"/>
      <c r="C6" s="203"/>
      <c r="D6" s="373" t="s">
        <v>523</v>
      </c>
      <c r="E6" s="359" t="s">
        <v>522</v>
      </c>
      <c r="F6" s="359" t="s">
        <v>521</v>
      </c>
      <c r="G6" s="359" t="s">
        <v>520</v>
      </c>
      <c r="H6" s="359" t="s">
        <v>519</v>
      </c>
      <c r="I6" s="359" t="s">
        <v>518</v>
      </c>
      <c r="J6" s="422"/>
      <c r="K6" s="204"/>
      <c r="L6" s="373" t="s">
        <v>517</v>
      </c>
      <c r="M6" s="359" t="s">
        <v>516</v>
      </c>
      <c r="N6" s="368" t="s">
        <v>515</v>
      </c>
      <c r="O6" s="205"/>
      <c r="P6" s="373" t="s">
        <v>514</v>
      </c>
      <c r="Q6" s="359" t="s">
        <v>513</v>
      </c>
      <c r="R6" s="359" t="s">
        <v>512</v>
      </c>
      <c r="S6" s="368" t="s">
        <v>511</v>
      </c>
      <c r="T6" s="204"/>
      <c r="U6" s="373" t="s">
        <v>510</v>
      </c>
      <c r="V6" s="359" t="s">
        <v>509</v>
      </c>
      <c r="W6" s="62"/>
      <c r="X6" s="133"/>
      <c r="Y6" s="133"/>
      <c r="Z6" s="133"/>
      <c r="AA6" s="133"/>
      <c r="AB6" s="133"/>
      <c r="AC6" s="133"/>
      <c r="AD6" s="133"/>
      <c r="AE6" s="133"/>
      <c r="AF6" s="133"/>
      <c r="AG6" s="133"/>
      <c r="AH6" s="133"/>
      <c r="AI6" s="133"/>
      <c r="AJ6" s="133"/>
      <c r="AK6" s="133"/>
      <c r="AL6" s="133"/>
      <c r="AM6" s="62"/>
      <c r="AN6" s="62"/>
      <c r="AO6" s="62"/>
    </row>
    <row r="7" spans="1:42" ht="27" hidden="1" customHeight="1" thickTop="1">
      <c r="A7" s="361">
        <v>2016</v>
      </c>
      <c r="B7" s="11">
        <v>2176</v>
      </c>
      <c r="C7" s="11">
        <v>1404</v>
      </c>
      <c r="D7" s="11">
        <v>117</v>
      </c>
      <c r="E7" s="11">
        <v>1265</v>
      </c>
      <c r="F7" s="11">
        <v>33</v>
      </c>
      <c r="G7" s="11">
        <v>26</v>
      </c>
      <c r="H7" s="11">
        <v>56</v>
      </c>
      <c r="I7" s="11">
        <v>24</v>
      </c>
      <c r="J7" s="11">
        <v>148</v>
      </c>
      <c r="K7" s="11">
        <v>340</v>
      </c>
      <c r="L7" s="11">
        <v>131</v>
      </c>
      <c r="M7" s="11">
        <v>205</v>
      </c>
      <c r="N7" s="11">
        <v>4</v>
      </c>
      <c r="O7" s="11">
        <v>203</v>
      </c>
      <c r="P7" s="11">
        <v>16</v>
      </c>
      <c r="Q7" s="11">
        <v>179</v>
      </c>
      <c r="R7" s="11">
        <v>5</v>
      </c>
      <c r="S7" s="11">
        <v>3</v>
      </c>
      <c r="T7" s="11">
        <v>81</v>
      </c>
      <c r="U7" s="11" t="s">
        <v>2</v>
      </c>
      <c r="V7" s="136">
        <v>81</v>
      </c>
      <c r="W7" s="62"/>
      <c r="X7" s="133"/>
      <c r="Y7" s="133"/>
      <c r="Z7" s="133"/>
      <c r="AA7" s="133"/>
      <c r="AB7" s="133"/>
      <c r="AC7" s="133"/>
      <c r="AD7" s="133"/>
      <c r="AE7" s="133"/>
      <c r="AF7" s="133"/>
      <c r="AG7" s="133"/>
      <c r="AH7" s="133"/>
      <c r="AI7" s="133"/>
      <c r="AJ7" s="133"/>
      <c r="AK7" s="133"/>
      <c r="AL7" s="133"/>
      <c r="AM7" s="62"/>
      <c r="AN7" s="62"/>
      <c r="AO7" s="62"/>
    </row>
    <row r="8" spans="1:42" ht="27" hidden="1" customHeight="1">
      <c r="A8" s="361">
        <v>2017</v>
      </c>
      <c r="B8" s="11">
        <v>2342</v>
      </c>
      <c r="C8" s="11">
        <v>1522</v>
      </c>
      <c r="D8" s="11">
        <v>212</v>
      </c>
      <c r="E8" s="11">
        <v>1374</v>
      </c>
      <c r="F8" s="11">
        <v>36</v>
      </c>
      <c r="G8" s="11">
        <v>26</v>
      </c>
      <c r="H8" s="11">
        <v>62</v>
      </c>
      <c r="I8" s="11">
        <v>24</v>
      </c>
      <c r="J8" s="11">
        <v>162</v>
      </c>
      <c r="K8" s="11">
        <v>351</v>
      </c>
      <c r="L8" s="11">
        <v>138</v>
      </c>
      <c r="M8" s="11">
        <v>209</v>
      </c>
      <c r="N8" s="11">
        <v>4</v>
      </c>
      <c r="O8" s="11">
        <v>220</v>
      </c>
      <c r="P8" s="11">
        <v>17</v>
      </c>
      <c r="Q8" s="11">
        <v>195</v>
      </c>
      <c r="R8" s="11">
        <v>5</v>
      </c>
      <c r="S8" s="11">
        <v>3</v>
      </c>
      <c r="T8" s="11">
        <v>87</v>
      </c>
      <c r="U8" s="11" t="s">
        <v>2</v>
      </c>
      <c r="V8" s="136">
        <v>87</v>
      </c>
      <c r="W8" s="62"/>
      <c r="X8" s="133"/>
      <c r="Y8" s="133"/>
      <c r="Z8" s="133"/>
      <c r="AA8" s="133"/>
      <c r="AB8" s="133"/>
      <c r="AC8" s="133"/>
      <c r="AD8" s="133"/>
      <c r="AE8" s="133"/>
      <c r="AF8" s="133"/>
      <c r="AG8" s="133"/>
      <c r="AH8" s="133"/>
      <c r="AI8" s="133"/>
      <c r="AJ8" s="133"/>
      <c r="AK8" s="133"/>
      <c r="AL8" s="133"/>
      <c r="AM8" s="62"/>
      <c r="AN8" s="62"/>
      <c r="AO8" s="62"/>
    </row>
    <row r="9" spans="1:42" ht="27" customHeight="1" thickTop="1">
      <c r="A9" s="256">
        <v>2018</v>
      </c>
      <c r="B9" s="611">
        <v>2672</v>
      </c>
      <c r="C9" s="11">
        <v>1806</v>
      </c>
      <c r="D9" s="11">
        <v>232</v>
      </c>
      <c r="E9" s="11">
        <v>1427</v>
      </c>
      <c r="F9" s="11">
        <v>36</v>
      </c>
      <c r="G9" s="11">
        <v>26</v>
      </c>
      <c r="H9" s="11">
        <v>62</v>
      </c>
      <c r="I9" s="559">
        <v>23</v>
      </c>
      <c r="J9" s="559">
        <v>164</v>
      </c>
      <c r="K9" s="11">
        <v>371</v>
      </c>
      <c r="L9" s="11">
        <v>141</v>
      </c>
      <c r="M9" s="11">
        <v>226</v>
      </c>
      <c r="N9" s="559">
        <v>4</v>
      </c>
      <c r="O9" s="559">
        <v>233</v>
      </c>
      <c r="P9" s="11">
        <v>18</v>
      </c>
      <c r="Q9" s="11">
        <v>207</v>
      </c>
      <c r="R9" s="11">
        <v>5</v>
      </c>
      <c r="S9" s="136">
        <v>3</v>
      </c>
      <c r="T9" s="559">
        <v>98</v>
      </c>
      <c r="U9" s="11" t="s">
        <v>2</v>
      </c>
      <c r="V9" s="136">
        <v>98</v>
      </c>
      <c r="W9" s="62"/>
      <c r="X9" s="62"/>
      <c r="Y9" s="62"/>
      <c r="Z9" s="62"/>
      <c r="AA9" s="62"/>
      <c r="AB9" s="62"/>
      <c r="AC9" s="62"/>
      <c r="AD9" s="62"/>
      <c r="AE9" s="62"/>
      <c r="AF9" s="62"/>
      <c r="AG9" s="62"/>
      <c r="AH9" s="62"/>
      <c r="AI9" s="62"/>
      <c r="AJ9" s="62"/>
      <c r="AK9" s="62"/>
      <c r="AL9" s="62"/>
      <c r="AM9" s="62"/>
      <c r="AN9" s="62"/>
      <c r="AO9" s="62"/>
    </row>
    <row r="10" spans="1:42" ht="27" customHeight="1">
      <c r="A10" s="361">
        <v>2019</v>
      </c>
      <c r="B10" s="611">
        <v>2774</v>
      </c>
      <c r="C10" s="11">
        <v>1872</v>
      </c>
      <c r="D10" s="11">
        <v>277</v>
      </c>
      <c r="E10" s="11">
        <v>1438</v>
      </c>
      <c r="F10" s="11">
        <v>43</v>
      </c>
      <c r="G10" s="11">
        <v>26</v>
      </c>
      <c r="H10" s="11">
        <v>62</v>
      </c>
      <c r="I10" s="559">
        <v>26</v>
      </c>
      <c r="J10" s="559">
        <v>169</v>
      </c>
      <c r="K10" s="11">
        <v>378</v>
      </c>
      <c r="L10" s="11">
        <v>146</v>
      </c>
      <c r="M10" s="11">
        <v>228</v>
      </c>
      <c r="N10" s="559">
        <v>4</v>
      </c>
      <c r="O10" s="559">
        <v>258</v>
      </c>
      <c r="P10" s="11">
        <v>17</v>
      </c>
      <c r="Q10" s="11">
        <v>233</v>
      </c>
      <c r="R10" s="11">
        <v>5</v>
      </c>
      <c r="S10" s="136">
        <v>3</v>
      </c>
      <c r="T10" s="559">
        <v>97</v>
      </c>
      <c r="U10" s="11" t="s">
        <v>2</v>
      </c>
      <c r="V10" s="136">
        <v>97</v>
      </c>
      <c r="W10" s="62"/>
      <c r="X10" s="133"/>
      <c r="Y10" s="133"/>
      <c r="Z10" s="133"/>
      <c r="AA10" s="133"/>
      <c r="AB10" s="133"/>
      <c r="AC10" s="133"/>
      <c r="AD10" s="133"/>
      <c r="AE10" s="133"/>
      <c r="AF10" s="133"/>
      <c r="AG10" s="133"/>
      <c r="AH10" s="133"/>
      <c r="AI10" s="133"/>
      <c r="AJ10" s="133"/>
      <c r="AK10" s="133"/>
      <c r="AL10" s="133"/>
      <c r="AM10" s="62"/>
      <c r="AN10" s="62"/>
      <c r="AO10" s="62"/>
    </row>
    <row r="11" spans="1:42" ht="27" customHeight="1">
      <c r="A11" s="361">
        <v>2020</v>
      </c>
      <c r="B11" s="611">
        <v>2819</v>
      </c>
      <c r="C11" s="11">
        <v>1891</v>
      </c>
      <c r="D11" s="11">
        <v>300</v>
      </c>
      <c r="E11" s="11">
        <v>1440</v>
      </c>
      <c r="F11" s="11">
        <v>43</v>
      </c>
      <c r="G11" s="11">
        <v>25</v>
      </c>
      <c r="H11" s="11">
        <v>60</v>
      </c>
      <c r="I11" s="559">
        <v>23</v>
      </c>
      <c r="J11" s="559">
        <v>163</v>
      </c>
      <c r="K11" s="11">
        <v>395</v>
      </c>
      <c r="L11" s="11">
        <v>149</v>
      </c>
      <c r="M11" s="11">
        <v>242</v>
      </c>
      <c r="N11" s="559">
        <v>4</v>
      </c>
      <c r="O11" s="559">
        <v>266</v>
      </c>
      <c r="P11" s="11">
        <v>17</v>
      </c>
      <c r="Q11" s="11">
        <v>242</v>
      </c>
      <c r="R11" s="11">
        <v>5</v>
      </c>
      <c r="S11" s="136">
        <v>2</v>
      </c>
      <c r="T11" s="559">
        <v>104</v>
      </c>
      <c r="U11" s="11" t="s">
        <v>508</v>
      </c>
      <c r="V11" s="136">
        <v>104</v>
      </c>
      <c r="W11" s="62"/>
      <c r="X11" s="133"/>
      <c r="Y11" s="133"/>
      <c r="Z11" s="133"/>
      <c r="AA11" s="133"/>
      <c r="AB11" s="133"/>
      <c r="AC11" s="133"/>
      <c r="AD11" s="133"/>
      <c r="AE11" s="133"/>
      <c r="AF11" s="133"/>
      <c r="AG11" s="133"/>
      <c r="AH11" s="133"/>
      <c r="AI11" s="133"/>
      <c r="AJ11" s="133"/>
      <c r="AK11" s="133"/>
      <c r="AL11" s="133"/>
      <c r="AM11" s="62"/>
      <c r="AN11" s="62"/>
      <c r="AO11" s="62"/>
    </row>
    <row r="12" spans="1:42" ht="27" customHeight="1">
      <c r="A12" s="256">
        <v>2021</v>
      </c>
      <c r="B12" s="611">
        <v>2970</v>
      </c>
      <c r="C12" s="11">
        <v>1959</v>
      </c>
      <c r="D12" s="11">
        <v>340</v>
      </c>
      <c r="E12" s="11">
        <v>1462</v>
      </c>
      <c r="F12" s="11">
        <v>46</v>
      </c>
      <c r="G12" s="11">
        <v>25</v>
      </c>
      <c r="H12" s="11">
        <v>59</v>
      </c>
      <c r="I12" s="559">
        <v>27</v>
      </c>
      <c r="J12" s="559">
        <v>165</v>
      </c>
      <c r="K12" s="11">
        <v>443</v>
      </c>
      <c r="L12" s="11">
        <v>158</v>
      </c>
      <c r="M12" s="11">
        <v>281</v>
      </c>
      <c r="N12" s="559">
        <v>4</v>
      </c>
      <c r="O12" s="559">
        <v>281</v>
      </c>
      <c r="P12" s="11">
        <v>16</v>
      </c>
      <c r="Q12" s="11">
        <v>259</v>
      </c>
      <c r="R12" s="11">
        <v>5</v>
      </c>
      <c r="S12" s="136">
        <v>1</v>
      </c>
      <c r="T12" s="559">
        <v>122</v>
      </c>
      <c r="U12" s="11">
        <v>0</v>
      </c>
      <c r="V12" s="136">
        <v>122</v>
      </c>
      <c r="W12" s="62"/>
      <c r="X12" s="62"/>
      <c r="Y12" s="62"/>
      <c r="Z12" s="62"/>
      <c r="AA12" s="62"/>
      <c r="AB12" s="62"/>
      <c r="AC12" s="62"/>
      <c r="AD12" s="62"/>
      <c r="AE12" s="62"/>
      <c r="AF12" s="62"/>
      <c r="AG12" s="62"/>
      <c r="AH12" s="62"/>
      <c r="AI12" s="62"/>
      <c r="AJ12" s="62"/>
      <c r="AK12" s="62"/>
      <c r="AL12" s="62"/>
      <c r="AM12" s="62"/>
      <c r="AN12" s="62"/>
      <c r="AO12" s="62"/>
    </row>
    <row r="13" spans="1:42" ht="27" customHeight="1">
      <c r="A13" s="251">
        <v>2022</v>
      </c>
      <c r="B13" s="612">
        <v>3459</v>
      </c>
      <c r="C13" s="135">
        <v>2250</v>
      </c>
      <c r="D13" s="135">
        <v>402</v>
      </c>
      <c r="E13" s="135">
        <v>1679</v>
      </c>
      <c r="F13" s="135">
        <v>52</v>
      </c>
      <c r="G13" s="135">
        <v>27</v>
      </c>
      <c r="H13" s="135">
        <v>60</v>
      </c>
      <c r="I13" s="613">
        <v>30</v>
      </c>
      <c r="J13" s="613">
        <v>171</v>
      </c>
      <c r="K13" s="135">
        <v>533</v>
      </c>
      <c r="L13" s="135">
        <v>191</v>
      </c>
      <c r="M13" s="135">
        <v>338</v>
      </c>
      <c r="N13" s="613">
        <v>4</v>
      </c>
      <c r="O13" s="613">
        <v>320</v>
      </c>
      <c r="P13" s="135">
        <v>14</v>
      </c>
      <c r="Q13" s="135">
        <v>299</v>
      </c>
      <c r="R13" s="135">
        <v>5</v>
      </c>
      <c r="S13" s="134">
        <v>2</v>
      </c>
      <c r="T13" s="613">
        <v>185</v>
      </c>
      <c r="U13" s="135">
        <v>0</v>
      </c>
      <c r="V13" s="134">
        <v>185</v>
      </c>
      <c r="W13" s="62"/>
      <c r="X13" s="133"/>
      <c r="Y13" s="133"/>
      <c r="Z13" s="133"/>
      <c r="AA13" s="133"/>
      <c r="AB13" s="133"/>
      <c r="AC13" s="133"/>
      <c r="AD13" s="133"/>
      <c r="AE13" s="133"/>
      <c r="AF13" s="133"/>
      <c r="AG13" s="133"/>
      <c r="AH13" s="133"/>
      <c r="AI13" s="133"/>
      <c r="AJ13" s="133"/>
      <c r="AK13" s="133"/>
      <c r="AL13" s="133"/>
      <c r="AM13" s="62"/>
      <c r="AN13" s="62"/>
      <c r="AO13" s="62"/>
    </row>
    <row r="14" spans="1:42" s="119" customFormat="1" ht="16.5" customHeight="1">
      <c r="A14" s="4" t="s">
        <v>506</v>
      </c>
      <c r="B14" s="122"/>
      <c r="C14" s="122"/>
      <c r="D14" s="122"/>
      <c r="E14" s="122"/>
      <c r="F14" s="122"/>
      <c r="G14" s="122"/>
      <c r="H14" s="122"/>
      <c r="I14" s="122"/>
      <c r="J14" s="122"/>
      <c r="K14" s="122"/>
      <c r="L14" s="122"/>
      <c r="M14" s="122"/>
      <c r="N14" s="122"/>
      <c r="O14" s="122"/>
      <c r="P14" s="122"/>
      <c r="R14" s="4"/>
      <c r="S14" s="4"/>
      <c r="T14" s="4"/>
      <c r="U14" s="4"/>
      <c r="V14" s="327" t="s">
        <v>764</v>
      </c>
      <c r="W14" s="132"/>
      <c r="X14" s="132"/>
      <c r="Y14" s="132"/>
      <c r="Z14" s="132"/>
      <c r="AA14" s="132"/>
      <c r="AB14" s="132"/>
      <c r="AC14" s="132"/>
      <c r="AD14" s="132"/>
      <c r="AE14" s="132"/>
      <c r="AF14" s="132"/>
      <c r="AG14" s="120"/>
      <c r="AH14" s="120"/>
      <c r="AI14" s="120"/>
      <c r="AJ14" s="120"/>
      <c r="AK14" s="120"/>
      <c r="AL14" s="120"/>
      <c r="AM14" s="120"/>
      <c r="AN14" s="120"/>
    </row>
    <row r="15" spans="1:42" s="119" customFormat="1" ht="12.95" customHeight="1"/>
  </sheetData>
  <mergeCells count="10">
    <mergeCell ref="A2:V2"/>
    <mergeCell ref="T5:V5"/>
    <mergeCell ref="A4:A6"/>
    <mergeCell ref="B4:S4"/>
    <mergeCell ref="T4:V4"/>
    <mergeCell ref="B5:B6"/>
    <mergeCell ref="C5:I5"/>
    <mergeCell ref="J5:J6"/>
    <mergeCell ref="K5:N5"/>
    <mergeCell ref="O5:S5"/>
  </mergeCells>
  <phoneticPr fontId="6" type="noConversion"/>
  <printOptions horizontalCentered="1"/>
  <pageMargins left="0.78740157480314965" right="0.78740157480314965" top="0.98425196850393704" bottom="0.98425196850393704" header="0" footer="0.59055118110236227"/>
  <pageSetup paperSize="9" scale="56" firstPageNumber="136" pageOrder="overThenDown" orientation="landscape"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14"/>
  <sheetViews>
    <sheetView view="pageBreakPreview" zoomScaleNormal="100" zoomScaleSheetLayoutView="100" workbookViewId="0">
      <selection activeCell="B4" sqref="B4:B5"/>
    </sheetView>
  </sheetViews>
  <sheetFormatPr defaultColWidth="11.42578125" defaultRowHeight="13.5"/>
  <cols>
    <col min="1" max="1" width="8.7109375" style="1" customWidth="1"/>
    <col min="2" max="10" width="16.42578125" style="1" customWidth="1"/>
    <col min="11" max="16384" width="11.42578125" style="1"/>
  </cols>
  <sheetData>
    <row r="1" spans="1:27" s="186" customFormat="1" ht="11.25">
      <c r="A1" s="187" t="s">
        <v>733</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row>
    <row r="2" spans="1:27" s="16" customFormat="1" ht="22.5" customHeight="1">
      <c r="A2" s="423" t="s">
        <v>533</v>
      </c>
      <c r="B2" s="383"/>
      <c r="C2" s="383"/>
      <c r="D2" s="383"/>
      <c r="E2" s="383"/>
      <c r="F2" s="383"/>
      <c r="G2" s="383"/>
      <c r="H2" s="383"/>
      <c r="I2" s="383"/>
      <c r="J2" s="383"/>
    </row>
    <row r="3" spans="1:27" s="2" customFormat="1" ht="15" customHeight="1">
      <c r="A3" s="37" t="s">
        <v>79</v>
      </c>
      <c r="B3" s="37"/>
      <c r="C3" s="37"/>
      <c r="D3" s="37"/>
      <c r="E3" s="37"/>
      <c r="G3" s="37"/>
      <c r="H3" s="37"/>
      <c r="I3" s="37"/>
      <c r="J3" s="36" t="s">
        <v>78</v>
      </c>
    </row>
    <row r="4" spans="1:27" ht="35.1" customHeight="1">
      <c r="A4" s="429" t="s">
        <v>63</v>
      </c>
      <c r="B4" s="424" t="s">
        <v>77</v>
      </c>
      <c r="C4" s="426" t="s">
        <v>76</v>
      </c>
      <c r="D4" s="427"/>
      <c r="E4" s="428"/>
      <c r="F4" s="424" t="s">
        <v>75</v>
      </c>
      <c r="G4" s="431" t="s">
        <v>74</v>
      </c>
      <c r="H4" s="431" t="s">
        <v>73</v>
      </c>
      <c r="I4" s="431" t="s">
        <v>72</v>
      </c>
      <c r="J4" s="433" t="s">
        <v>71</v>
      </c>
    </row>
    <row r="5" spans="1:27" ht="45" customHeight="1" thickBot="1">
      <c r="A5" s="430"/>
      <c r="B5" s="425"/>
      <c r="C5" s="206" t="s">
        <v>70</v>
      </c>
      <c r="D5" s="206" t="s">
        <v>69</v>
      </c>
      <c r="E5" s="207" t="s">
        <v>68</v>
      </c>
      <c r="F5" s="425"/>
      <c r="G5" s="432"/>
      <c r="H5" s="432"/>
      <c r="I5" s="432"/>
      <c r="J5" s="434"/>
    </row>
    <row r="6" spans="1:27" ht="30.75" hidden="1" customHeight="1" thickTop="1">
      <c r="A6" s="239">
        <v>2016</v>
      </c>
      <c r="B6" s="300">
        <v>946</v>
      </c>
      <c r="C6" s="28">
        <v>55</v>
      </c>
      <c r="D6" s="11" t="s">
        <v>534</v>
      </c>
      <c r="E6" s="11" t="s">
        <v>0</v>
      </c>
      <c r="F6" s="28">
        <v>140</v>
      </c>
      <c r="G6" s="28">
        <v>175</v>
      </c>
      <c r="H6" s="28">
        <v>228</v>
      </c>
      <c r="I6" s="28">
        <v>175</v>
      </c>
      <c r="J6" s="51">
        <v>173</v>
      </c>
    </row>
    <row r="7" spans="1:27" ht="30.75" hidden="1" customHeight="1">
      <c r="A7" s="239">
        <v>2017</v>
      </c>
      <c r="B7" s="301">
        <v>450</v>
      </c>
      <c r="C7" s="28">
        <v>56</v>
      </c>
      <c r="D7" s="11" t="s">
        <v>0</v>
      </c>
      <c r="E7" s="11" t="s">
        <v>0</v>
      </c>
      <c r="F7" s="28">
        <v>14</v>
      </c>
      <c r="G7" s="28">
        <v>44</v>
      </c>
      <c r="H7" s="28">
        <v>227</v>
      </c>
      <c r="I7" s="28">
        <v>50</v>
      </c>
      <c r="J7" s="51">
        <v>59</v>
      </c>
    </row>
    <row r="8" spans="1:27" ht="30.75" customHeight="1" thickTop="1">
      <c r="A8" s="239">
        <v>2018</v>
      </c>
      <c r="B8" s="302">
        <v>462</v>
      </c>
      <c r="C8" s="28">
        <v>58</v>
      </c>
      <c r="D8" s="28" t="s">
        <v>0</v>
      </c>
      <c r="E8" s="567" t="s">
        <v>0</v>
      </c>
      <c r="F8" s="567">
        <v>15</v>
      </c>
      <c r="G8" s="567">
        <v>41</v>
      </c>
      <c r="H8" s="567">
        <v>256</v>
      </c>
      <c r="I8" s="567">
        <v>43</v>
      </c>
      <c r="J8" s="51">
        <v>49</v>
      </c>
    </row>
    <row r="9" spans="1:27" ht="30.75" customHeight="1">
      <c r="A9" s="239">
        <v>2019</v>
      </c>
      <c r="B9" s="302">
        <v>482</v>
      </c>
      <c r="C9" s="28">
        <v>58</v>
      </c>
      <c r="D9" s="28" t="s">
        <v>0</v>
      </c>
      <c r="E9" s="567" t="s">
        <v>0</v>
      </c>
      <c r="F9" s="567">
        <v>14</v>
      </c>
      <c r="G9" s="567">
        <v>35</v>
      </c>
      <c r="H9" s="567">
        <v>277</v>
      </c>
      <c r="I9" s="567">
        <v>45</v>
      </c>
      <c r="J9" s="51">
        <v>53</v>
      </c>
    </row>
    <row r="10" spans="1:27" ht="30.75" customHeight="1">
      <c r="A10" s="239">
        <v>2020</v>
      </c>
      <c r="B10" s="303">
        <v>492</v>
      </c>
      <c r="C10" s="30">
        <v>57</v>
      </c>
      <c r="D10" s="28" t="s">
        <v>0</v>
      </c>
      <c r="E10" s="567" t="s">
        <v>0</v>
      </c>
      <c r="F10" s="572">
        <v>23</v>
      </c>
      <c r="G10" s="572">
        <v>34</v>
      </c>
      <c r="H10" s="572">
        <v>273</v>
      </c>
      <c r="I10" s="572">
        <v>44</v>
      </c>
      <c r="J10" s="29">
        <v>61</v>
      </c>
    </row>
    <row r="11" spans="1:27" ht="30.75" customHeight="1">
      <c r="A11" s="239">
        <v>2021</v>
      </c>
      <c r="B11" s="302">
        <v>506</v>
      </c>
      <c r="C11" s="28">
        <v>55</v>
      </c>
      <c r="D11" s="28" t="s">
        <v>0</v>
      </c>
      <c r="E11" s="567" t="s">
        <v>0</v>
      </c>
      <c r="F11" s="567">
        <v>23</v>
      </c>
      <c r="G11" s="567">
        <v>32</v>
      </c>
      <c r="H11" s="567">
        <v>296</v>
      </c>
      <c r="I11" s="567">
        <v>37</v>
      </c>
      <c r="J11" s="51">
        <v>62</v>
      </c>
    </row>
    <row r="12" spans="1:27" ht="30.75" customHeight="1">
      <c r="A12" s="255">
        <v>2022</v>
      </c>
      <c r="B12" s="304">
        <v>574</v>
      </c>
      <c r="C12" s="24">
        <v>56</v>
      </c>
      <c r="D12" s="24">
        <v>53</v>
      </c>
      <c r="E12" s="577">
        <v>3</v>
      </c>
      <c r="F12" s="577">
        <v>23</v>
      </c>
      <c r="G12" s="577">
        <v>34</v>
      </c>
      <c r="H12" s="577">
        <v>349</v>
      </c>
      <c r="I12" s="577">
        <v>40</v>
      </c>
      <c r="J12" s="48">
        <v>72</v>
      </c>
    </row>
    <row r="13" spans="1:27" s="2" customFormat="1" ht="65.25" customHeight="1">
      <c r="A13" s="377" t="s">
        <v>67</v>
      </c>
      <c r="B13" s="399"/>
      <c r="C13" s="399"/>
      <c r="D13" s="399"/>
      <c r="E13" s="399"/>
      <c r="F13" s="399"/>
      <c r="G13" s="399"/>
      <c r="H13" s="399"/>
      <c r="I13" s="399"/>
      <c r="J13" s="399"/>
    </row>
    <row r="14" spans="1:27" s="2" customFormat="1" ht="12.95" customHeight="1">
      <c r="A14" s="4" t="s">
        <v>506</v>
      </c>
      <c r="B14" s="4"/>
      <c r="C14" s="4"/>
      <c r="D14" s="4"/>
      <c r="E14" s="4"/>
      <c r="F14" s="4"/>
      <c r="H14" s="4"/>
      <c r="I14" s="4"/>
      <c r="J14" s="327" t="s">
        <v>764</v>
      </c>
    </row>
  </sheetData>
  <mergeCells count="10">
    <mergeCell ref="A2:J2"/>
    <mergeCell ref="B4:B5"/>
    <mergeCell ref="A13:J13"/>
    <mergeCell ref="C4:E4"/>
    <mergeCell ref="A4:A5"/>
    <mergeCell ref="H4:H5"/>
    <mergeCell ref="I4:I5"/>
    <mergeCell ref="J4:J5"/>
    <mergeCell ref="F4:F5"/>
    <mergeCell ref="G4:G5"/>
  </mergeCells>
  <phoneticPr fontId="6" type="noConversion"/>
  <printOptions horizontalCentered="1"/>
  <pageMargins left="0.78740157480314965" right="0.78740157480314965" top="0.98425196850393704" bottom="0.98425196850393704" header="0" footer="0.59055118110236227"/>
  <pageSetup paperSize="9" scale="90" firstPageNumber="136" pageOrder="overThenDown" orientation="landscape"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AFB57-91BF-45B9-A620-8C0206B60B4B}">
  <dimension ref="A1:AA25"/>
  <sheetViews>
    <sheetView view="pageBreakPreview" zoomScale="115" zoomScaleNormal="100" zoomScaleSheetLayoutView="115" workbookViewId="0">
      <selection activeCell="E20" sqref="E20"/>
    </sheetView>
  </sheetViews>
  <sheetFormatPr defaultColWidth="11.42578125" defaultRowHeight="13.5"/>
  <cols>
    <col min="1" max="1" width="8.7109375" style="1" customWidth="1"/>
    <col min="2" max="11" width="15.140625" style="1" customWidth="1"/>
    <col min="12" max="16384" width="11.42578125" style="1"/>
  </cols>
  <sheetData>
    <row r="1" spans="1:27" s="186" customFormat="1" ht="11.25">
      <c r="A1" s="187" t="s">
        <v>733</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row>
    <row r="2" spans="1:27" s="16" customFormat="1" ht="30" customHeight="1">
      <c r="A2" s="383" t="s">
        <v>558</v>
      </c>
      <c r="B2" s="383"/>
      <c r="C2" s="383"/>
      <c r="D2" s="383"/>
      <c r="E2" s="383"/>
      <c r="F2" s="383"/>
      <c r="G2" s="383"/>
      <c r="H2" s="383"/>
      <c r="I2" s="383"/>
      <c r="J2" s="383"/>
      <c r="K2" s="383"/>
    </row>
    <row r="3" spans="1:27" s="2" customFormat="1" ht="15" customHeight="1">
      <c r="A3" s="13" t="s">
        <v>65</v>
      </c>
      <c r="B3" s="13"/>
      <c r="C3" s="13"/>
      <c r="D3" s="13"/>
      <c r="E3" s="13"/>
      <c r="G3" s="13"/>
      <c r="H3" s="13"/>
      <c r="I3" s="13"/>
      <c r="J3" s="13"/>
      <c r="K3" s="12" t="s">
        <v>64</v>
      </c>
    </row>
    <row r="4" spans="1:27" s="6" customFormat="1" ht="42.75" customHeight="1" thickBot="1">
      <c r="A4" s="272" t="s">
        <v>738</v>
      </c>
      <c r="B4" s="271" t="s">
        <v>557</v>
      </c>
      <c r="C4" s="208" t="s">
        <v>556</v>
      </c>
      <c r="D4" s="208" t="s">
        <v>555</v>
      </c>
      <c r="E4" s="208" t="s">
        <v>554</v>
      </c>
      <c r="F4" s="208" t="s">
        <v>553</v>
      </c>
      <c r="G4" s="208" t="s">
        <v>552</v>
      </c>
      <c r="H4" s="208" t="s">
        <v>551</v>
      </c>
      <c r="I4" s="208" t="s">
        <v>550</v>
      </c>
      <c r="J4" s="209" t="s">
        <v>549</v>
      </c>
      <c r="K4" s="208" t="s">
        <v>199</v>
      </c>
    </row>
    <row r="5" spans="1:27" s="6" customFormat="1" ht="27.75" hidden="1" customHeight="1" thickTop="1">
      <c r="A5" s="273">
        <v>2016</v>
      </c>
      <c r="B5" s="139">
        <v>378</v>
      </c>
      <c r="C5" s="139">
        <v>4359</v>
      </c>
      <c r="D5" s="139">
        <v>5327</v>
      </c>
      <c r="E5" s="139">
        <v>4282</v>
      </c>
      <c r="F5" s="139">
        <v>4443</v>
      </c>
      <c r="G5" s="139" t="s">
        <v>0</v>
      </c>
      <c r="H5" s="139">
        <v>2104</v>
      </c>
      <c r="I5" s="139">
        <v>1290</v>
      </c>
      <c r="J5" s="139">
        <v>4053</v>
      </c>
      <c r="K5" s="138">
        <v>10220</v>
      </c>
    </row>
    <row r="6" spans="1:27" s="6" customFormat="1" ht="27.75" hidden="1" customHeight="1">
      <c r="A6" s="273">
        <v>2017</v>
      </c>
      <c r="B6" s="139">
        <v>475</v>
      </c>
      <c r="C6" s="139">
        <v>4355</v>
      </c>
      <c r="D6" s="139">
        <v>5724</v>
      </c>
      <c r="E6" s="139">
        <v>3786</v>
      </c>
      <c r="F6" s="139">
        <v>4173</v>
      </c>
      <c r="G6" s="139" t="s">
        <v>0</v>
      </c>
      <c r="H6" s="139">
        <v>2234</v>
      </c>
      <c r="I6" s="139">
        <v>1280</v>
      </c>
      <c r="J6" s="139">
        <v>4295</v>
      </c>
      <c r="K6" s="138">
        <v>9428</v>
      </c>
    </row>
    <row r="7" spans="1:27" s="6" customFormat="1" ht="27.75" customHeight="1" thickTop="1">
      <c r="A7" s="273">
        <v>2018</v>
      </c>
      <c r="B7" s="614">
        <v>234</v>
      </c>
      <c r="C7" s="614">
        <v>4856</v>
      </c>
      <c r="D7" s="614">
        <v>5790</v>
      </c>
      <c r="E7" s="614">
        <v>4335</v>
      </c>
      <c r="F7" s="614">
        <v>3930</v>
      </c>
      <c r="G7" s="614" t="s">
        <v>0</v>
      </c>
      <c r="H7" s="614">
        <v>2334</v>
      </c>
      <c r="I7" s="614">
        <v>1395</v>
      </c>
      <c r="J7" s="614">
        <v>4171</v>
      </c>
      <c r="K7" s="138">
        <v>7829</v>
      </c>
    </row>
    <row r="8" spans="1:27" s="6" customFormat="1" ht="27.75" customHeight="1">
      <c r="A8" s="273">
        <v>2019</v>
      </c>
      <c r="B8" s="614">
        <v>356</v>
      </c>
      <c r="C8" s="614">
        <v>5160</v>
      </c>
      <c r="D8" s="614">
        <v>4685</v>
      </c>
      <c r="E8" s="614">
        <v>3806</v>
      </c>
      <c r="F8" s="614">
        <v>3426</v>
      </c>
      <c r="G8" s="614">
        <v>4151</v>
      </c>
      <c r="H8" s="614">
        <v>2674</v>
      </c>
      <c r="I8" s="614">
        <v>1361</v>
      </c>
      <c r="J8" s="614">
        <v>3926</v>
      </c>
      <c r="K8" s="138">
        <v>6716</v>
      </c>
    </row>
    <row r="9" spans="1:27" s="6" customFormat="1" ht="27.75" customHeight="1">
      <c r="A9" s="256">
        <v>2020</v>
      </c>
      <c r="B9" s="615">
        <v>286</v>
      </c>
      <c r="C9" s="615">
        <v>3438</v>
      </c>
      <c r="D9" s="615">
        <v>3954</v>
      </c>
      <c r="E9" s="615">
        <v>2883</v>
      </c>
      <c r="F9" s="615">
        <v>2702</v>
      </c>
      <c r="G9" s="615">
        <v>3535</v>
      </c>
      <c r="H9" s="615">
        <v>1724</v>
      </c>
      <c r="I9" s="615">
        <v>995</v>
      </c>
      <c r="J9" s="615">
        <v>3121</v>
      </c>
      <c r="K9" s="126">
        <v>4607</v>
      </c>
    </row>
    <row r="10" spans="1:27" s="6" customFormat="1" ht="27.75" customHeight="1">
      <c r="A10" s="273">
        <v>2021</v>
      </c>
      <c r="B10" s="614">
        <v>423</v>
      </c>
      <c r="C10" s="614">
        <v>4914</v>
      </c>
      <c r="D10" s="614">
        <v>4204</v>
      </c>
      <c r="E10" s="614">
        <v>3339</v>
      </c>
      <c r="F10" s="614">
        <v>3198</v>
      </c>
      <c r="G10" s="614">
        <v>3721</v>
      </c>
      <c r="H10" s="614">
        <v>2300</v>
      </c>
      <c r="I10" s="614">
        <v>1294</v>
      </c>
      <c r="J10" s="614">
        <v>3613</v>
      </c>
      <c r="K10" s="138">
        <v>7049</v>
      </c>
    </row>
    <row r="11" spans="1:27" s="6" customFormat="1" ht="27.75" customHeight="1">
      <c r="A11" s="274">
        <v>2022</v>
      </c>
      <c r="B11" s="616">
        <v>732</v>
      </c>
      <c r="C11" s="616">
        <v>4650</v>
      </c>
      <c r="D11" s="616">
        <v>6967</v>
      </c>
      <c r="E11" s="616">
        <v>3163</v>
      </c>
      <c r="F11" s="616">
        <v>3006</v>
      </c>
      <c r="G11" s="616">
        <v>3544</v>
      </c>
      <c r="H11" s="616">
        <v>1947</v>
      </c>
      <c r="I11" s="616">
        <v>1097</v>
      </c>
      <c r="J11" s="616">
        <v>3256</v>
      </c>
      <c r="K11" s="140">
        <v>52944</v>
      </c>
    </row>
    <row r="12" spans="1:27" s="6" customFormat="1" ht="27.75" customHeight="1">
      <c r="A12" s="273" t="s">
        <v>548</v>
      </c>
      <c r="B12" s="614">
        <v>62</v>
      </c>
      <c r="C12" s="614">
        <v>364</v>
      </c>
      <c r="D12" s="614">
        <v>500</v>
      </c>
      <c r="E12" s="614">
        <v>230</v>
      </c>
      <c r="F12" s="614">
        <v>218</v>
      </c>
      <c r="G12" s="614">
        <v>262</v>
      </c>
      <c r="H12" s="614">
        <v>144</v>
      </c>
      <c r="I12" s="614">
        <v>81</v>
      </c>
      <c r="J12" s="614">
        <v>255</v>
      </c>
      <c r="K12" s="138">
        <v>743</v>
      </c>
    </row>
    <row r="13" spans="1:27" s="6" customFormat="1" ht="27.75" customHeight="1">
      <c r="A13" s="273" t="s">
        <v>547</v>
      </c>
      <c r="B13" s="614">
        <v>54</v>
      </c>
      <c r="C13" s="614">
        <v>398</v>
      </c>
      <c r="D13" s="614">
        <v>584</v>
      </c>
      <c r="E13" s="614">
        <v>274</v>
      </c>
      <c r="F13" s="614">
        <v>243</v>
      </c>
      <c r="G13" s="614">
        <v>276</v>
      </c>
      <c r="H13" s="614">
        <v>169</v>
      </c>
      <c r="I13" s="614">
        <v>79</v>
      </c>
      <c r="J13" s="614">
        <v>319</v>
      </c>
      <c r="K13" s="138">
        <v>620</v>
      </c>
    </row>
    <row r="14" spans="1:27" s="6" customFormat="1" ht="27.75" customHeight="1">
      <c r="A14" s="273" t="s">
        <v>546</v>
      </c>
      <c r="B14" s="614">
        <v>68</v>
      </c>
      <c r="C14" s="614">
        <v>401</v>
      </c>
      <c r="D14" s="614">
        <v>522</v>
      </c>
      <c r="E14" s="614">
        <v>281</v>
      </c>
      <c r="F14" s="614">
        <v>280</v>
      </c>
      <c r="G14" s="614">
        <v>307</v>
      </c>
      <c r="H14" s="614">
        <v>150</v>
      </c>
      <c r="I14" s="614">
        <v>75</v>
      </c>
      <c r="J14" s="614">
        <v>225</v>
      </c>
      <c r="K14" s="138">
        <v>487</v>
      </c>
    </row>
    <row r="15" spans="1:27" s="6" customFormat="1" ht="27.75" customHeight="1">
      <c r="A15" s="273" t="s">
        <v>545</v>
      </c>
      <c r="B15" s="614">
        <v>67</v>
      </c>
      <c r="C15" s="614">
        <v>358</v>
      </c>
      <c r="D15" s="614">
        <v>486</v>
      </c>
      <c r="E15" s="614">
        <v>230</v>
      </c>
      <c r="F15" s="614">
        <v>240</v>
      </c>
      <c r="G15" s="614">
        <v>273</v>
      </c>
      <c r="H15" s="614">
        <v>150</v>
      </c>
      <c r="I15" s="614">
        <v>90</v>
      </c>
      <c r="J15" s="614">
        <v>163</v>
      </c>
      <c r="K15" s="138">
        <v>406</v>
      </c>
    </row>
    <row r="16" spans="1:27" s="6" customFormat="1" ht="27.75" customHeight="1">
      <c r="A16" s="273" t="s">
        <v>544</v>
      </c>
      <c r="B16" s="614">
        <v>64</v>
      </c>
      <c r="C16" s="614">
        <v>366</v>
      </c>
      <c r="D16" s="614">
        <v>561</v>
      </c>
      <c r="E16" s="614">
        <v>271</v>
      </c>
      <c r="F16" s="614">
        <v>271</v>
      </c>
      <c r="G16" s="614">
        <v>304</v>
      </c>
      <c r="H16" s="614">
        <v>139</v>
      </c>
      <c r="I16" s="614">
        <v>81</v>
      </c>
      <c r="J16" s="614">
        <v>210</v>
      </c>
      <c r="K16" s="138">
        <v>437</v>
      </c>
    </row>
    <row r="17" spans="1:11" s="6" customFormat="1" ht="27.75" customHeight="1">
      <c r="A17" s="273" t="s">
        <v>543</v>
      </c>
      <c r="B17" s="614">
        <v>66</v>
      </c>
      <c r="C17" s="614">
        <v>376</v>
      </c>
      <c r="D17" s="614">
        <v>539</v>
      </c>
      <c r="E17" s="614">
        <v>239</v>
      </c>
      <c r="F17" s="614">
        <v>239</v>
      </c>
      <c r="G17" s="614">
        <v>287</v>
      </c>
      <c r="H17" s="614">
        <v>156</v>
      </c>
      <c r="I17" s="614">
        <v>97</v>
      </c>
      <c r="J17" s="614">
        <v>213</v>
      </c>
      <c r="K17" s="138">
        <v>378</v>
      </c>
    </row>
    <row r="18" spans="1:11" s="6" customFormat="1" ht="27.75" customHeight="1">
      <c r="A18" s="256" t="s">
        <v>542</v>
      </c>
      <c r="B18" s="615">
        <v>52</v>
      </c>
      <c r="C18" s="615">
        <v>396</v>
      </c>
      <c r="D18" s="615">
        <v>567</v>
      </c>
      <c r="E18" s="615">
        <v>276</v>
      </c>
      <c r="F18" s="615">
        <v>272</v>
      </c>
      <c r="G18" s="615">
        <v>309</v>
      </c>
      <c r="H18" s="615">
        <v>156</v>
      </c>
      <c r="I18" s="615">
        <v>100</v>
      </c>
      <c r="J18" s="615">
        <v>288</v>
      </c>
      <c r="K18" s="126">
        <v>448</v>
      </c>
    </row>
    <row r="19" spans="1:11" s="6" customFormat="1" ht="27.75" customHeight="1">
      <c r="A19" s="273" t="s">
        <v>541</v>
      </c>
      <c r="B19" s="614">
        <v>59</v>
      </c>
      <c r="C19" s="614">
        <v>403</v>
      </c>
      <c r="D19" s="614">
        <v>685</v>
      </c>
      <c r="E19" s="614">
        <v>278</v>
      </c>
      <c r="F19" s="614">
        <v>254</v>
      </c>
      <c r="G19" s="614">
        <v>307</v>
      </c>
      <c r="H19" s="614">
        <v>199</v>
      </c>
      <c r="I19" s="614">
        <v>88</v>
      </c>
      <c r="J19" s="614">
        <v>329</v>
      </c>
      <c r="K19" s="138">
        <v>498</v>
      </c>
    </row>
    <row r="20" spans="1:11" s="6" customFormat="1" ht="27.75" customHeight="1">
      <c r="A20" s="273" t="s">
        <v>540</v>
      </c>
      <c r="B20" s="614">
        <v>59</v>
      </c>
      <c r="C20" s="614">
        <v>406</v>
      </c>
      <c r="D20" s="614">
        <v>502</v>
      </c>
      <c r="E20" s="614">
        <v>244</v>
      </c>
      <c r="F20" s="614">
        <v>242</v>
      </c>
      <c r="G20" s="614">
        <v>276</v>
      </c>
      <c r="H20" s="614">
        <v>164</v>
      </c>
      <c r="I20" s="614">
        <v>102</v>
      </c>
      <c r="J20" s="614">
        <v>232</v>
      </c>
      <c r="K20" s="138">
        <v>1679</v>
      </c>
    </row>
    <row r="21" spans="1:11" s="6" customFormat="1" ht="27.75" customHeight="1">
      <c r="A21" s="273" t="s">
        <v>539</v>
      </c>
      <c r="B21" s="614">
        <v>83</v>
      </c>
      <c r="C21" s="614">
        <v>390</v>
      </c>
      <c r="D21" s="614">
        <v>687</v>
      </c>
      <c r="E21" s="614">
        <v>277</v>
      </c>
      <c r="F21" s="614">
        <v>245</v>
      </c>
      <c r="G21" s="614">
        <v>337</v>
      </c>
      <c r="H21" s="614">
        <v>154</v>
      </c>
      <c r="I21" s="614">
        <v>96</v>
      </c>
      <c r="J21" s="614">
        <v>352</v>
      </c>
      <c r="K21" s="138">
        <v>33437</v>
      </c>
    </row>
    <row r="22" spans="1:11" s="6" customFormat="1" ht="27.75" customHeight="1">
      <c r="A22" s="273" t="s">
        <v>538</v>
      </c>
      <c r="B22" s="614">
        <v>52</v>
      </c>
      <c r="C22" s="614">
        <v>421</v>
      </c>
      <c r="D22" s="614">
        <v>714</v>
      </c>
      <c r="E22" s="614">
        <v>294</v>
      </c>
      <c r="F22" s="614">
        <v>252</v>
      </c>
      <c r="G22" s="614">
        <v>304</v>
      </c>
      <c r="H22" s="614">
        <v>213</v>
      </c>
      <c r="I22" s="614">
        <v>123</v>
      </c>
      <c r="J22" s="614">
        <v>367</v>
      </c>
      <c r="K22" s="138">
        <v>12022</v>
      </c>
    </row>
    <row r="23" spans="1:11" s="6" customFormat="1" ht="27.75" customHeight="1">
      <c r="A23" s="264" t="s">
        <v>537</v>
      </c>
      <c r="B23" s="617">
        <v>46</v>
      </c>
      <c r="C23" s="617">
        <v>371</v>
      </c>
      <c r="D23" s="617">
        <v>620</v>
      </c>
      <c r="E23" s="617">
        <v>269</v>
      </c>
      <c r="F23" s="617">
        <v>250</v>
      </c>
      <c r="G23" s="617">
        <v>302</v>
      </c>
      <c r="H23" s="617">
        <v>153</v>
      </c>
      <c r="I23" s="617">
        <v>85</v>
      </c>
      <c r="J23" s="617">
        <v>303</v>
      </c>
      <c r="K23" s="131">
        <v>1789</v>
      </c>
    </row>
    <row r="24" spans="1:11" s="6" customFormat="1" ht="46.5" customHeight="1">
      <c r="A24" s="646" t="s">
        <v>536</v>
      </c>
      <c r="B24" s="646"/>
      <c r="C24" s="646"/>
      <c r="D24" s="646"/>
      <c r="E24" s="646"/>
      <c r="F24" s="646"/>
      <c r="G24" s="646"/>
      <c r="H24" s="646"/>
      <c r="I24" s="646"/>
      <c r="J24" s="646"/>
      <c r="K24" s="646"/>
    </row>
    <row r="25" spans="1:11" s="2" customFormat="1" ht="15" customHeight="1">
      <c r="A25" s="137" t="s">
        <v>507</v>
      </c>
      <c r="B25" s="137"/>
      <c r="C25" s="137"/>
      <c r="D25" s="137"/>
      <c r="E25" s="137"/>
      <c r="F25" s="6"/>
      <c r="G25" s="6"/>
      <c r="H25" s="137"/>
      <c r="I25" s="137"/>
      <c r="J25" s="137"/>
      <c r="K25" s="142" t="s">
        <v>535</v>
      </c>
    </row>
  </sheetData>
  <mergeCells count="2">
    <mergeCell ref="A2:K2"/>
    <mergeCell ref="A24:K24"/>
  </mergeCells>
  <phoneticPr fontId="6" type="noConversion"/>
  <printOptions horizontalCentered="1"/>
  <pageMargins left="0.78740157480314965" right="0.78740157480314965" top="0.98425196850393704" bottom="0.98425196850393704" header="0" footer="0.59055118110236227"/>
  <pageSetup paperSize="9" scale="90" firstPageNumber="136" pageOrder="overThenDown" orientation="landscape"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AFC80-6D00-40A7-8F79-9C4213D7061D}">
  <dimension ref="A1:BG47"/>
  <sheetViews>
    <sheetView view="pageBreakPreview" zoomScaleNormal="100" zoomScaleSheetLayoutView="100" workbookViewId="0">
      <selection activeCell="J35" sqref="J35"/>
    </sheetView>
  </sheetViews>
  <sheetFormatPr defaultColWidth="11.42578125" defaultRowHeight="13.5"/>
  <cols>
    <col min="1" max="1" width="8.28515625" style="1" customWidth="1"/>
    <col min="2" max="59" width="8.7109375" style="1" customWidth="1"/>
    <col min="60" max="16384" width="11.42578125" style="1"/>
  </cols>
  <sheetData>
    <row r="1" spans="1:53" s="186" customFormat="1" ht="11.25">
      <c r="A1" s="187" t="s">
        <v>733</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row>
    <row r="2" spans="1:53" s="16" customFormat="1" ht="30" customHeight="1">
      <c r="A2" s="211" t="s">
        <v>631</v>
      </c>
      <c r="B2" s="151"/>
      <c r="C2" s="210"/>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14"/>
      <c r="AH2" s="114"/>
      <c r="AI2" s="114"/>
      <c r="AJ2" s="150"/>
      <c r="AK2" s="150"/>
      <c r="AL2" s="150"/>
      <c r="AM2" s="150"/>
      <c r="AN2" s="150"/>
      <c r="AO2" s="150"/>
      <c r="AP2" s="150"/>
      <c r="AQ2" s="150"/>
      <c r="AR2" s="150"/>
      <c r="AS2" s="150"/>
      <c r="AT2" s="150"/>
      <c r="AU2" s="150"/>
      <c r="AV2" s="150"/>
      <c r="AW2" s="150"/>
      <c r="AX2" s="150"/>
      <c r="AY2" s="150"/>
    </row>
    <row r="3" spans="1:53" s="16" customFormat="1" ht="23.1" customHeight="1">
      <c r="A3" s="405" t="s">
        <v>630</v>
      </c>
      <c r="B3" s="399"/>
      <c r="C3" s="399"/>
      <c r="D3" s="399"/>
      <c r="E3" s="151"/>
      <c r="F3" s="151"/>
      <c r="G3" s="151"/>
      <c r="H3" s="151"/>
      <c r="I3" s="151"/>
      <c r="J3" s="151"/>
      <c r="K3" s="151"/>
      <c r="L3" s="151"/>
      <c r="M3" s="151"/>
      <c r="N3" s="151"/>
      <c r="O3" s="151"/>
      <c r="P3" s="151"/>
      <c r="Q3" s="151"/>
      <c r="R3" s="151"/>
      <c r="S3" s="151"/>
      <c r="T3" s="151"/>
      <c r="U3" s="151"/>
      <c r="V3" s="151"/>
      <c r="W3" s="151"/>
      <c r="Y3" s="3" t="s">
        <v>629</v>
      </c>
      <c r="Z3" s="4"/>
      <c r="AA3" s="4"/>
      <c r="AB3" s="4"/>
      <c r="AC3" s="151"/>
      <c r="AD3" s="151"/>
      <c r="AE3" s="151"/>
      <c r="AF3" s="151"/>
      <c r="AG3" s="114"/>
      <c r="AH3" s="114"/>
      <c r="AI3" s="114"/>
      <c r="AJ3" s="150"/>
      <c r="AK3" s="150"/>
      <c r="AL3" s="150"/>
      <c r="AM3" s="150"/>
      <c r="AN3" s="150"/>
      <c r="AO3" s="150"/>
      <c r="AP3" s="150"/>
      <c r="AQ3" s="150"/>
      <c r="AR3" s="150"/>
      <c r="AS3" s="150"/>
      <c r="AT3" s="150"/>
      <c r="AU3" s="150"/>
      <c r="AV3" s="150"/>
      <c r="AW3" s="150"/>
      <c r="AX3" s="150"/>
      <c r="AY3" s="150"/>
    </row>
    <row r="4" spans="1:53" s="119" customFormat="1" ht="21.95" customHeight="1">
      <c r="A4" s="414" t="s">
        <v>735</v>
      </c>
      <c r="B4" s="417" t="s">
        <v>628</v>
      </c>
      <c r="C4" s="417"/>
      <c r="D4" s="417"/>
      <c r="E4" s="417"/>
      <c r="F4" s="417"/>
      <c r="G4" s="417"/>
      <c r="H4" s="417"/>
      <c r="I4" s="417"/>
      <c r="J4" s="417"/>
      <c r="K4" s="417"/>
      <c r="L4" s="417"/>
      <c r="M4" s="417"/>
      <c r="N4" s="417"/>
      <c r="O4" s="417"/>
      <c r="P4" s="417"/>
      <c r="Q4" s="417"/>
      <c r="R4" s="417"/>
      <c r="S4" s="417"/>
      <c r="T4" s="417"/>
      <c r="U4" s="417"/>
      <c r="V4" s="417"/>
      <c r="W4" s="417"/>
      <c r="X4" s="417"/>
      <c r="Y4" s="417"/>
      <c r="Z4" s="417"/>
      <c r="AA4" s="417"/>
      <c r="AB4" s="417"/>
      <c r="AC4" s="417"/>
      <c r="AD4" s="417"/>
      <c r="AE4" s="417"/>
      <c r="AF4" s="417"/>
      <c r="AG4" s="417"/>
      <c r="AH4" s="417"/>
      <c r="AI4" s="417"/>
      <c r="AJ4" s="417"/>
      <c r="AK4" s="417"/>
      <c r="AL4" s="417"/>
      <c r="AM4" s="418"/>
      <c r="AN4" s="6"/>
      <c r="AO4" s="6"/>
      <c r="AP4" s="6"/>
      <c r="AQ4" s="6"/>
      <c r="AR4" s="6"/>
      <c r="AS4" s="6"/>
      <c r="AT4" s="6"/>
      <c r="AU4" s="6"/>
      <c r="AV4" s="6"/>
      <c r="AW4" s="6"/>
      <c r="AX4" s="6"/>
      <c r="AY4" s="6"/>
    </row>
    <row r="5" spans="1:53" s="6" customFormat="1" ht="21.95" customHeight="1">
      <c r="A5" s="415"/>
      <c r="B5" s="417" t="s">
        <v>1</v>
      </c>
      <c r="C5" s="417"/>
      <c r="D5" s="417"/>
      <c r="E5" s="417"/>
      <c r="F5" s="417"/>
      <c r="G5" s="418"/>
      <c r="H5" s="435" t="s">
        <v>627</v>
      </c>
      <c r="I5" s="439"/>
      <c r="J5" s="435" t="s">
        <v>626</v>
      </c>
      <c r="K5" s="436"/>
      <c r="L5" s="435" t="s">
        <v>625</v>
      </c>
      <c r="M5" s="436"/>
      <c r="N5" s="435" t="s">
        <v>624</v>
      </c>
      <c r="O5" s="436"/>
      <c r="P5" s="435" t="s">
        <v>623</v>
      </c>
      <c r="Q5" s="436"/>
      <c r="R5" s="435" t="s">
        <v>622</v>
      </c>
      <c r="S5" s="436"/>
      <c r="T5" s="435" t="s">
        <v>621</v>
      </c>
      <c r="U5" s="436"/>
      <c r="V5" s="435" t="s">
        <v>620</v>
      </c>
      <c r="W5" s="436"/>
      <c r="X5" s="435" t="s">
        <v>619</v>
      </c>
      <c r="Y5" s="442"/>
      <c r="Z5" s="435" t="s">
        <v>618</v>
      </c>
      <c r="AA5" s="436"/>
      <c r="AB5" s="435" t="s">
        <v>617</v>
      </c>
      <c r="AC5" s="436"/>
      <c r="AD5" s="435" t="s">
        <v>616</v>
      </c>
      <c r="AE5" s="436"/>
      <c r="AF5" s="435" t="s">
        <v>615</v>
      </c>
      <c r="AG5" s="436"/>
      <c r="AH5" s="435" t="s">
        <v>614</v>
      </c>
      <c r="AI5" s="436"/>
      <c r="AJ5" s="435" t="s">
        <v>613</v>
      </c>
      <c r="AK5" s="436"/>
      <c r="AL5" s="435" t="s">
        <v>612</v>
      </c>
      <c r="AM5" s="436"/>
    </row>
    <row r="6" spans="1:53" s="6" customFormat="1" ht="21.95" customHeight="1">
      <c r="A6" s="415"/>
      <c r="B6" s="412" t="s">
        <v>561</v>
      </c>
      <c r="C6" s="417"/>
      <c r="D6" s="418"/>
      <c r="E6" s="419" t="s">
        <v>261</v>
      </c>
      <c r="F6" s="417"/>
      <c r="G6" s="418"/>
      <c r="H6" s="440"/>
      <c r="I6" s="441"/>
      <c r="J6" s="437"/>
      <c r="K6" s="438"/>
      <c r="L6" s="437"/>
      <c r="M6" s="438"/>
      <c r="N6" s="437"/>
      <c r="O6" s="438"/>
      <c r="P6" s="437"/>
      <c r="Q6" s="438"/>
      <c r="R6" s="437"/>
      <c r="S6" s="438"/>
      <c r="T6" s="437"/>
      <c r="U6" s="438"/>
      <c r="V6" s="437"/>
      <c r="W6" s="438"/>
      <c r="X6" s="437"/>
      <c r="Y6" s="443"/>
      <c r="Z6" s="437"/>
      <c r="AA6" s="438"/>
      <c r="AB6" s="437"/>
      <c r="AC6" s="438"/>
      <c r="AD6" s="437"/>
      <c r="AE6" s="438"/>
      <c r="AF6" s="437"/>
      <c r="AG6" s="438"/>
      <c r="AH6" s="437"/>
      <c r="AI6" s="438"/>
      <c r="AJ6" s="437"/>
      <c r="AK6" s="438"/>
      <c r="AL6" s="437"/>
      <c r="AM6" s="438"/>
    </row>
    <row r="7" spans="1:53" s="6" customFormat="1" ht="31.5" customHeight="1" thickBot="1">
      <c r="A7" s="416"/>
      <c r="B7" s="212" t="s">
        <v>265</v>
      </c>
      <c r="C7" s="368" t="s">
        <v>5</v>
      </c>
      <c r="D7" s="368" t="s">
        <v>83</v>
      </c>
      <c r="E7" s="368" t="s">
        <v>265</v>
      </c>
      <c r="F7" s="368" t="s">
        <v>5</v>
      </c>
      <c r="G7" s="368" t="s">
        <v>83</v>
      </c>
      <c r="H7" s="359" t="s">
        <v>561</v>
      </c>
      <c r="I7" s="373" t="s">
        <v>261</v>
      </c>
      <c r="J7" s="359" t="s">
        <v>561</v>
      </c>
      <c r="K7" s="373" t="s">
        <v>261</v>
      </c>
      <c r="L7" s="359" t="s">
        <v>561</v>
      </c>
      <c r="M7" s="373" t="s">
        <v>261</v>
      </c>
      <c r="N7" s="359" t="s">
        <v>561</v>
      </c>
      <c r="O7" s="373" t="s">
        <v>261</v>
      </c>
      <c r="P7" s="359" t="s">
        <v>561</v>
      </c>
      <c r="Q7" s="373" t="s">
        <v>261</v>
      </c>
      <c r="R7" s="359" t="s">
        <v>561</v>
      </c>
      <c r="S7" s="373" t="s">
        <v>261</v>
      </c>
      <c r="T7" s="359" t="s">
        <v>561</v>
      </c>
      <c r="U7" s="373" t="s">
        <v>261</v>
      </c>
      <c r="V7" s="359" t="s">
        <v>561</v>
      </c>
      <c r="W7" s="373" t="s">
        <v>261</v>
      </c>
      <c r="X7" s="359" t="s">
        <v>561</v>
      </c>
      <c r="Y7" s="373" t="s">
        <v>261</v>
      </c>
      <c r="Z7" s="359" t="s">
        <v>561</v>
      </c>
      <c r="AA7" s="373" t="s">
        <v>261</v>
      </c>
      <c r="AB7" s="359" t="s">
        <v>561</v>
      </c>
      <c r="AC7" s="373" t="s">
        <v>261</v>
      </c>
      <c r="AD7" s="359" t="s">
        <v>561</v>
      </c>
      <c r="AE7" s="373" t="s">
        <v>261</v>
      </c>
      <c r="AF7" s="359" t="s">
        <v>561</v>
      </c>
      <c r="AG7" s="373" t="s">
        <v>261</v>
      </c>
      <c r="AH7" s="359" t="s">
        <v>561</v>
      </c>
      <c r="AI7" s="373" t="s">
        <v>261</v>
      </c>
      <c r="AJ7" s="359" t="s">
        <v>561</v>
      </c>
      <c r="AK7" s="373" t="s">
        <v>261</v>
      </c>
      <c r="AL7" s="359" t="s">
        <v>561</v>
      </c>
      <c r="AM7" s="373" t="s">
        <v>261</v>
      </c>
    </row>
    <row r="8" spans="1:53" s="6" customFormat="1" ht="16.5" hidden="1" customHeight="1" thickTop="1">
      <c r="A8" s="361">
        <v>2016</v>
      </c>
      <c r="B8" s="127">
        <v>5</v>
      </c>
      <c r="C8" s="127">
        <v>2</v>
      </c>
      <c r="D8" s="127">
        <v>3</v>
      </c>
      <c r="E8" s="127">
        <v>0</v>
      </c>
      <c r="F8" s="127">
        <v>0</v>
      </c>
      <c r="G8" s="127">
        <v>0</v>
      </c>
      <c r="H8" s="127">
        <v>0</v>
      </c>
      <c r="I8" s="127">
        <v>0</v>
      </c>
      <c r="J8" s="127">
        <v>0</v>
      </c>
      <c r="K8" s="127">
        <v>0</v>
      </c>
      <c r="L8" s="127">
        <v>0</v>
      </c>
      <c r="M8" s="127">
        <v>0</v>
      </c>
      <c r="N8" s="127">
        <v>0</v>
      </c>
      <c r="O8" s="127">
        <v>0</v>
      </c>
      <c r="P8" s="127">
        <v>0</v>
      </c>
      <c r="Q8" s="127">
        <v>0</v>
      </c>
      <c r="R8" s="127">
        <v>3</v>
      </c>
      <c r="S8" s="127">
        <v>0</v>
      </c>
      <c r="T8" s="127" t="s">
        <v>0</v>
      </c>
      <c r="U8" s="127" t="s">
        <v>0</v>
      </c>
      <c r="V8" s="149">
        <v>0</v>
      </c>
      <c r="W8" s="149">
        <v>0</v>
      </c>
      <c r="X8" s="149">
        <v>2</v>
      </c>
      <c r="Y8" s="149">
        <v>0</v>
      </c>
      <c r="Z8" s="149">
        <v>0</v>
      </c>
      <c r="AA8" s="149">
        <v>0</v>
      </c>
      <c r="AB8" s="149">
        <v>0</v>
      </c>
      <c r="AC8" s="149">
        <v>0</v>
      </c>
      <c r="AD8" s="149">
        <v>0</v>
      </c>
      <c r="AE8" s="149">
        <v>0</v>
      </c>
      <c r="AF8" s="149">
        <v>0</v>
      </c>
      <c r="AG8" s="149">
        <v>0</v>
      </c>
      <c r="AH8" s="149">
        <v>0</v>
      </c>
      <c r="AI8" s="149">
        <v>0</v>
      </c>
      <c r="AJ8" s="149">
        <v>0</v>
      </c>
      <c r="AK8" s="149">
        <v>0</v>
      </c>
      <c r="AL8" s="149">
        <v>0</v>
      </c>
      <c r="AM8" s="148">
        <v>0</v>
      </c>
    </row>
    <row r="9" spans="1:53" s="6" customFormat="1" ht="16.5" hidden="1" customHeight="1">
      <c r="A9" s="361">
        <v>2017</v>
      </c>
      <c r="B9" s="127">
        <v>40</v>
      </c>
      <c r="C9" s="127">
        <v>19</v>
      </c>
      <c r="D9" s="127">
        <v>21</v>
      </c>
      <c r="E9" s="127">
        <v>0</v>
      </c>
      <c r="F9" s="127">
        <v>0</v>
      </c>
      <c r="G9" s="127">
        <v>0</v>
      </c>
      <c r="H9" s="127">
        <v>0</v>
      </c>
      <c r="I9" s="127">
        <v>0</v>
      </c>
      <c r="J9" s="127">
        <v>0</v>
      </c>
      <c r="K9" s="127">
        <v>0</v>
      </c>
      <c r="L9" s="127">
        <v>0</v>
      </c>
      <c r="M9" s="127">
        <v>0</v>
      </c>
      <c r="N9" s="127">
        <v>0</v>
      </c>
      <c r="O9" s="127">
        <v>0</v>
      </c>
      <c r="P9" s="127">
        <v>0</v>
      </c>
      <c r="Q9" s="127">
        <v>0</v>
      </c>
      <c r="R9" s="127">
        <v>0</v>
      </c>
      <c r="S9" s="127">
        <v>0</v>
      </c>
      <c r="T9" s="127" t="s">
        <v>0</v>
      </c>
      <c r="U9" s="127" t="s">
        <v>0</v>
      </c>
      <c r="V9" s="149">
        <v>0</v>
      </c>
      <c r="W9" s="149">
        <v>0</v>
      </c>
      <c r="X9" s="149">
        <v>2</v>
      </c>
      <c r="Y9" s="149">
        <v>0</v>
      </c>
      <c r="Z9" s="149">
        <v>0</v>
      </c>
      <c r="AA9" s="149">
        <v>0</v>
      </c>
      <c r="AB9" s="149">
        <v>38</v>
      </c>
      <c r="AC9" s="149">
        <v>0</v>
      </c>
      <c r="AD9" s="149">
        <v>0</v>
      </c>
      <c r="AE9" s="149">
        <v>0</v>
      </c>
      <c r="AF9" s="149">
        <v>0</v>
      </c>
      <c r="AG9" s="149">
        <v>0</v>
      </c>
      <c r="AH9" s="149">
        <v>0</v>
      </c>
      <c r="AI9" s="149">
        <v>0</v>
      </c>
      <c r="AJ9" s="149">
        <v>0</v>
      </c>
      <c r="AK9" s="149">
        <v>0</v>
      </c>
      <c r="AL9" s="149">
        <v>0</v>
      </c>
      <c r="AM9" s="148">
        <v>0</v>
      </c>
    </row>
    <row r="10" spans="1:53" s="6" customFormat="1" ht="16.5" customHeight="1" thickTop="1">
      <c r="A10" s="361">
        <v>2018</v>
      </c>
      <c r="B10" s="127">
        <v>8</v>
      </c>
      <c r="C10" s="127">
        <v>4</v>
      </c>
      <c r="D10" s="615">
        <v>4</v>
      </c>
      <c r="E10" s="127">
        <v>0</v>
      </c>
      <c r="F10" s="127">
        <v>0</v>
      </c>
      <c r="G10" s="126">
        <v>0</v>
      </c>
      <c r="H10" s="127">
        <v>0</v>
      </c>
      <c r="I10" s="615">
        <v>0</v>
      </c>
      <c r="J10" s="127">
        <v>0</v>
      </c>
      <c r="K10" s="615">
        <v>0</v>
      </c>
      <c r="L10" s="127">
        <v>0</v>
      </c>
      <c r="M10" s="615">
        <v>0</v>
      </c>
      <c r="N10" s="127">
        <v>1</v>
      </c>
      <c r="O10" s="615">
        <v>0</v>
      </c>
      <c r="P10" s="127">
        <v>0</v>
      </c>
      <c r="Q10" s="615">
        <v>0</v>
      </c>
      <c r="R10" s="127">
        <v>3</v>
      </c>
      <c r="S10" s="615">
        <v>0</v>
      </c>
      <c r="T10" s="127" t="s">
        <v>0</v>
      </c>
      <c r="U10" s="615" t="s">
        <v>0</v>
      </c>
      <c r="V10" s="149">
        <v>0</v>
      </c>
      <c r="W10" s="621">
        <v>0</v>
      </c>
      <c r="X10" s="149">
        <v>3</v>
      </c>
      <c r="Y10" s="621">
        <v>0</v>
      </c>
      <c r="Z10" s="149">
        <v>1</v>
      </c>
      <c r="AA10" s="621">
        <v>0</v>
      </c>
      <c r="AB10" s="149">
        <v>0</v>
      </c>
      <c r="AC10" s="621">
        <v>0</v>
      </c>
      <c r="AD10" s="149">
        <v>0</v>
      </c>
      <c r="AE10" s="621">
        <v>0</v>
      </c>
      <c r="AF10" s="149">
        <v>0</v>
      </c>
      <c r="AG10" s="621">
        <v>0</v>
      </c>
      <c r="AH10" s="149">
        <v>0</v>
      </c>
      <c r="AI10" s="621">
        <v>0</v>
      </c>
      <c r="AJ10" s="149">
        <v>0</v>
      </c>
      <c r="AK10" s="621">
        <v>0</v>
      </c>
      <c r="AL10" s="149">
        <v>0</v>
      </c>
      <c r="AM10" s="148">
        <v>0</v>
      </c>
    </row>
    <row r="11" spans="1:53" s="6" customFormat="1" ht="16.5" customHeight="1">
      <c r="A11" s="361">
        <v>2019</v>
      </c>
      <c r="B11" s="127">
        <v>14</v>
      </c>
      <c r="C11" s="127">
        <v>10</v>
      </c>
      <c r="D11" s="615">
        <v>4</v>
      </c>
      <c r="E11" s="127">
        <v>0</v>
      </c>
      <c r="F11" s="127">
        <v>0</v>
      </c>
      <c r="G11" s="126">
        <v>0</v>
      </c>
      <c r="H11" s="127">
        <v>0</v>
      </c>
      <c r="I11" s="615">
        <v>0</v>
      </c>
      <c r="J11" s="127">
        <v>0</v>
      </c>
      <c r="K11" s="615">
        <v>0</v>
      </c>
      <c r="L11" s="127">
        <v>0</v>
      </c>
      <c r="M11" s="615">
        <v>0</v>
      </c>
      <c r="N11" s="127">
        <v>0</v>
      </c>
      <c r="O11" s="615">
        <v>0</v>
      </c>
      <c r="P11" s="127">
        <v>0</v>
      </c>
      <c r="Q11" s="615">
        <v>0</v>
      </c>
      <c r="R11" s="127">
        <v>2</v>
      </c>
      <c r="S11" s="615">
        <v>0</v>
      </c>
      <c r="T11" s="127" t="s">
        <v>4</v>
      </c>
      <c r="U11" s="615">
        <v>0</v>
      </c>
      <c r="V11" s="149">
        <v>0</v>
      </c>
      <c r="W11" s="621">
        <v>0</v>
      </c>
      <c r="X11" s="149">
        <v>1</v>
      </c>
      <c r="Y11" s="621">
        <v>0</v>
      </c>
      <c r="Z11" s="149">
        <v>0</v>
      </c>
      <c r="AA11" s="621">
        <v>0</v>
      </c>
      <c r="AB11" s="149">
        <v>1</v>
      </c>
      <c r="AC11" s="621">
        <v>0</v>
      </c>
      <c r="AD11" s="149">
        <v>0</v>
      </c>
      <c r="AE11" s="621">
        <v>0</v>
      </c>
      <c r="AF11" s="149">
        <v>0</v>
      </c>
      <c r="AG11" s="621">
        <v>0</v>
      </c>
      <c r="AH11" s="149">
        <v>0</v>
      </c>
      <c r="AI11" s="621">
        <v>0</v>
      </c>
      <c r="AJ11" s="149">
        <v>0</v>
      </c>
      <c r="AK11" s="621">
        <v>0</v>
      </c>
      <c r="AL11" s="149">
        <v>0</v>
      </c>
      <c r="AM11" s="148">
        <v>0</v>
      </c>
    </row>
    <row r="12" spans="1:53" s="6" customFormat="1" ht="16.5" customHeight="1">
      <c r="A12" s="361">
        <v>2020</v>
      </c>
      <c r="B12" s="127">
        <v>0</v>
      </c>
      <c r="C12" s="127">
        <v>0</v>
      </c>
      <c r="D12" s="615">
        <v>0</v>
      </c>
      <c r="E12" s="127">
        <v>0</v>
      </c>
      <c r="F12" s="127">
        <v>0</v>
      </c>
      <c r="G12" s="126">
        <v>0</v>
      </c>
      <c r="H12" s="127" t="s">
        <v>2</v>
      </c>
      <c r="I12" s="615" t="s">
        <v>2</v>
      </c>
      <c r="J12" s="127" t="s">
        <v>2</v>
      </c>
      <c r="K12" s="615" t="s">
        <v>2</v>
      </c>
      <c r="L12" s="127" t="s">
        <v>2</v>
      </c>
      <c r="M12" s="615" t="s">
        <v>2</v>
      </c>
      <c r="N12" s="127" t="s">
        <v>2</v>
      </c>
      <c r="O12" s="615" t="s">
        <v>2</v>
      </c>
      <c r="P12" s="127" t="s">
        <v>2</v>
      </c>
      <c r="Q12" s="615" t="s">
        <v>2</v>
      </c>
      <c r="R12" s="127" t="s">
        <v>2</v>
      </c>
      <c r="S12" s="615" t="s">
        <v>2</v>
      </c>
      <c r="T12" s="127" t="s">
        <v>2</v>
      </c>
      <c r="U12" s="615" t="s">
        <v>2</v>
      </c>
      <c r="V12" s="149">
        <v>0</v>
      </c>
      <c r="W12" s="621">
        <v>0</v>
      </c>
      <c r="X12" s="149">
        <v>0</v>
      </c>
      <c r="Y12" s="621">
        <v>0</v>
      </c>
      <c r="Z12" s="149">
        <v>0</v>
      </c>
      <c r="AA12" s="621">
        <v>0</v>
      </c>
      <c r="AB12" s="149">
        <v>0</v>
      </c>
      <c r="AC12" s="621">
        <v>0</v>
      </c>
      <c r="AD12" s="149">
        <v>0</v>
      </c>
      <c r="AE12" s="621">
        <v>0</v>
      </c>
      <c r="AF12" s="149">
        <v>0</v>
      </c>
      <c r="AG12" s="621">
        <v>0</v>
      </c>
      <c r="AH12" s="149">
        <v>0</v>
      </c>
      <c r="AI12" s="621">
        <v>0</v>
      </c>
      <c r="AJ12" s="149">
        <v>0</v>
      </c>
      <c r="AK12" s="621">
        <v>0</v>
      </c>
      <c r="AL12" s="149">
        <v>0</v>
      </c>
      <c r="AM12" s="148">
        <v>0</v>
      </c>
    </row>
    <row r="13" spans="1:53" s="6" customFormat="1" ht="16.5" customHeight="1">
      <c r="A13" s="361">
        <v>2021</v>
      </c>
      <c r="B13" s="127">
        <v>0</v>
      </c>
      <c r="C13" s="127">
        <v>0</v>
      </c>
      <c r="D13" s="615">
        <v>0</v>
      </c>
      <c r="E13" s="127">
        <v>0</v>
      </c>
      <c r="F13" s="127">
        <v>0</v>
      </c>
      <c r="G13" s="126">
        <v>0</v>
      </c>
      <c r="H13" s="127">
        <v>0</v>
      </c>
      <c r="I13" s="615">
        <v>0</v>
      </c>
      <c r="J13" s="127">
        <v>0</v>
      </c>
      <c r="K13" s="615">
        <v>0</v>
      </c>
      <c r="L13" s="127">
        <v>0</v>
      </c>
      <c r="M13" s="615">
        <v>0</v>
      </c>
      <c r="N13" s="127">
        <v>0</v>
      </c>
      <c r="O13" s="615">
        <v>0</v>
      </c>
      <c r="P13" s="127">
        <v>0</v>
      </c>
      <c r="Q13" s="615">
        <v>0</v>
      </c>
      <c r="R13" s="127">
        <v>0</v>
      </c>
      <c r="S13" s="615">
        <v>0</v>
      </c>
      <c r="T13" s="127">
        <v>0</v>
      </c>
      <c r="U13" s="615">
        <v>0</v>
      </c>
      <c r="V13" s="149">
        <v>0</v>
      </c>
      <c r="W13" s="621">
        <v>0</v>
      </c>
      <c r="X13" s="149">
        <v>0</v>
      </c>
      <c r="Y13" s="621">
        <v>0</v>
      </c>
      <c r="Z13" s="149">
        <v>0</v>
      </c>
      <c r="AA13" s="621">
        <v>0</v>
      </c>
      <c r="AB13" s="149">
        <v>0</v>
      </c>
      <c r="AC13" s="621">
        <v>0</v>
      </c>
      <c r="AD13" s="149">
        <v>0</v>
      </c>
      <c r="AE13" s="621">
        <v>0</v>
      </c>
      <c r="AF13" s="149">
        <v>0</v>
      </c>
      <c r="AG13" s="621">
        <v>0</v>
      </c>
      <c r="AH13" s="149">
        <v>0</v>
      </c>
      <c r="AI13" s="621">
        <v>0</v>
      </c>
      <c r="AJ13" s="149">
        <v>0</v>
      </c>
      <c r="AK13" s="621">
        <v>0</v>
      </c>
      <c r="AL13" s="149">
        <v>0</v>
      </c>
      <c r="AM13" s="148">
        <v>0</v>
      </c>
    </row>
    <row r="14" spans="1:53" s="6" customFormat="1" ht="16.5" customHeight="1">
      <c r="A14" s="251">
        <v>2022</v>
      </c>
      <c r="B14" s="125">
        <v>0</v>
      </c>
      <c r="C14" s="125">
        <v>0</v>
      </c>
      <c r="D14" s="605">
        <v>0</v>
      </c>
      <c r="E14" s="125">
        <v>0</v>
      </c>
      <c r="F14" s="125">
        <v>0</v>
      </c>
      <c r="G14" s="124">
        <v>0</v>
      </c>
      <c r="H14" s="125">
        <v>0</v>
      </c>
      <c r="I14" s="605">
        <v>0</v>
      </c>
      <c r="J14" s="125">
        <v>0</v>
      </c>
      <c r="K14" s="605">
        <v>0</v>
      </c>
      <c r="L14" s="125">
        <v>0</v>
      </c>
      <c r="M14" s="605">
        <v>0</v>
      </c>
      <c r="N14" s="125">
        <v>0</v>
      </c>
      <c r="O14" s="605">
        <v>0</v>
      </c>
      <c r="P14" s="125">
        <v>0</v>
      </c>
      <c r="Q14" s="605">
        <v>0</v>
      </c>
      <c r="R14" s="125">
        <v>0</v>
      </c>
      <c r="S14" s="605">
        <v>0</v>
      </c>
      <c r="T14" s="125">
        <v>0</v>
      </c>
      <c r="U14" s="605">
        <v>0</v>
      </c>
      <c r="V14" s="153">
        <v>0</v>
      </c>
      <c r="W14" s="622">
        <v>0</v>
      </c>
      <c r="X14" s="153">
        <v>0</v>
      </c>
      <c r="Y14" s="622">
        <v>0</v>
      </c>
      <c r="Z14" s="153">
        <v>0</v>
      </c>
      <c r="AA14" s="622">
        <v>0</v>
      </c>
      <c r="AB14" s="153">
        <v>0</v>
      </c>
      <c r="AC14" s="622">
        <v>0</v>
      </c>
      <c r="AD14" s="153">
        <v>0</v>
      </c>
      <c r="AE14" s="622">
        <v>0</v>
      </c>
      <c r="AF14" s="153">
        <v>0</v>
      </c>
      <c r="AG14" s="622">
        <v>0</v>
      </c>
      <c r="AH14" s="153">
        <v>0</v>
      </c>
      <c r="AI14" s="622">
        <v>0</v>
      </c>
      <c r="AJ14" s="153">
        <v>0</v>
      </c>
      <c r="AK14" s="622">
        <v>0</v>
      </c>
      <c r="AL14" s="153">
        <v>0</v>
      </c>
      <c r="AM14" s="152">
        <v>0</v>
      </c>
    </row>
    <row r="15" spans="1:53" s="6" customFormat="1" ht="17.100000000000001" customHeight="1"/>
    <row r="16" spans="1:53" s="6" customFormat="1" ht="21.95" customHeight="1">
      <c r="A16" s="414" t="s">
        <v>735</v>
      </c>
      <c r="B16" s="417" t="s">
        <v>611</v>
      </c>
      <c r="C16" s="417"/>
      <c r="D16" s="417"/>
      <c r="E16" s="417"/>
      <c r="F16" s="417"/>
      <c r="G16" s="417"/>
      <c r="H16" s="417"/>
      <c r="I16" s="417"/>
      <c r="J16" s="417"/>
      <c r="K16" s="417"/>
      <c r="L16" s="417"/>
      <c r="M16" s="417"/>
      <c r="N16" s="417"/>
      <c r="O16" s="417"/>
      <c r="P16" s="417"/>
      <c r="Q16" s="417"/>
      <c r="R16" s="417"/>
      <c r="S16" s="417"/>
      <c r="T16" s="417"/>
      <c r="U16" s="417"/>
      <c r="V16" s="417"/>
      <c r="W16" s="417"/>
      <c r="X16" s="417"/>
      <c r="Y16" s="417"/>
      <c r="Z16" s="417"/>
      <c r="AA16" s="417"/>
      <c r="AB16" s="417"/>
      <c r="AC16" s="417"/>
      <c r="AD16" s="417"/>
      <c r="AE16" s="417"/>
      <c r="AF16" s="417"/>
      <c r="AG16" s="417"/>
      <c r="AH16" s="417"/>
      <c r="AI16" s="417"/>
      <c r="AJ16" s="417"/>
      <c r="AK16" s="417"/>
      <c r="AL16" s="417"/>
      <c r="AM16" s="417"/>
      <c r="AN16" s="417"/>
      <c r="AO16" s="417"/>
      <c r="AP16" s="417"/>
      <c r="AQ16" s="417"/>
      <c r="AR16" s="417"/>
      <c r="AS16" s="417"/>
      <c r="AT16" s="417"/>
      <c r="AU16" s="417"/>
      <c r="AV16" s="417"/>
      <c r="AW16" s="417"/>
      <c r="AX16" s="417"/>
      <c r="AY16" s="417"/>
      <c r="AZ16" s="417"/>
      <c r="BA16" s="418"/>
    </row>
    <row r="17" spans="1:59" s="6" customFormat="1" ht="21.95" customHeight="1">
      <c r="A17" s="415"/>
      <c r="B17" s="417" t="s">
        <v>1</v>
      </c>
      <c r="C17" s="417"/>
      <c r="D17" s="417"/>
      <c r="E17" s="417"/>
      <c r="F17" s="417"/>
      <c r="G17" s="418"/>
      <c r="H17" s="435" t="s">
        <v>610</v>
      </c>
      <c r="I17" s="436"/>
      <c r="J17" s="435" t="s">
        <v>609</v>
      </c>
      <c r="K17" s="436"/>
      <c r="L17" s="435" t="s">
        <v>608</v>
      </c>
      <c r="M17" s="436"/>
      <c r="N17" s="435" t="s">
        <v>607</v>
      </c>
      <c r="O17" s="436"/>
      <c r="P17" s="435" t="s">
        <v>606</v>
      </c>
      <c r="Q17" s="436"/>
      <c r="R17" s="435" t="s">
        <v>605</v>
      </c>
      <c r="S17" s="436"/>
      <c r="T17" s="435" t="s">
        <v>604</v>
      </c>
      <c r="U17" s="436"/>
      <c r="V17" s="435" t="s">
        <v>603</v>
      </c>
      <c r="W17" s="436"/>
      <c r="X17" s="435" t="s">
        <v>602</v>
      </c>
      <c r="Y17" s="436"/>
      <c r="Z17" s="435" t="s">
        <v>601</v>
      </c>
      <c r="AA17" s="436"/>
      <c r="AB17" s="435" t="s">
        <v>600</v>
      </c>
      <c r="AC17" s="439"/>
      <c r="AD17" s="435" t="s">
        <v>599</v>
      </c>
      <c r="AE17" s="436"/>
      <c r="AF17" s="435" t="s">
        <v>598</v>
      </c>
      <c r="AG17" s="436"/>
      <c r="AH17" s="435" t="s">
        <v>597</v>
      </c>
      <c r="AI17" s="436"/>
      <c r="AJ17" s="435" t="s">
        <v>596</v>
      </c>
      <c r="AK17" s="436"/>
      <c r="AL17" s="435" t="s">
        <v>595</v>
      </c>
      <c r="AM17" s="436"/>
      <c r="AN17" s="435" t="s">
        <v>594</v>
      </c>
      <c r="AO17" s="436"/>
      <c r="AP17" s="435" t="s">
        <v>593</v>
      </c>
      <c r="AQ17" s="436"/>
      <c r="AR17" s="435" t="s">
        <v>592</v>
      </c>
      <c r="AS17" s="436"/>
      <c r="AT17" s="435" t="s">
        <v>591</v>
      </c>
      <c r="AU17" s="436"/>
      <c r="AV17" s="435" t="s">
        <v>590</v>
      </c>
      <c r="AW17" s="436"/>
      <c r="AX17" s="435" t="s">
        <v>80</v>
      </c>
      <c r="AY17" s="436"/>
      <c r="AZ17" s="435" t="s">
        <v>589</v>
      </c>
      <c r="BA17" s="436"/>
    </row>
    <row r="18" spans="1:59" s="6" customFormat="1" ht="21.95" customHeight="1">
      <c r="A18" s="415"/>
      <c r="B18" s="412" t="s">
        <v>561</v>
      </c>
      <c r="C18" s="417"/>
      <c r="D18" s="418"/>
      <c r="E18" s="419" t="s">
        <v>261</v>
      </c>
      <c r="F18" s="417"/>
      <c r="G18" s="418"/>
      <c r="H18" s="437"/>
      <c r="I18" s="438"/>
      <c r="J18" s="437"/>
      <c r="K18" s="438"/>
      <c r="L18" s="437"/>
      <c r="M18" s="438"/>
      <c r="N18" s="437"/>
      <c r="O18" s="438"/>
      <c r="P18" s="437"/>
      <c r="Q18" s="438"/>
      <c r="R18" s="437"/>
      <c r="S18" s="438"/>
      <c r="T18" s="437"/>
      <c r="U18" s="438"/>
      <c r="V18" s="437"/>
      <c r="W18" s="438"/>
      <c r="X18" s="437"/>
      <c r="Y18" s="438"/>
      <c r="Z18" s="437"/>
      <c r="AA18" s="438"/>
      <c r="AB18" s="440"/>
      <c r="AC18" s="441"/>
      <c r="AD18" s="437"/>
      <c r="AE18" s="438"/>
      <c r="AF18" s="437"/>
      <c r="AG18" s="438"/>
      <c r="AH18" s="437"/>
      <c r="AI18" s="438"/>
      <c r="AJ18" s="437"/>
      <c r="AK18" s="438"/>
      <c r="AL18" s="437"/>
      <c r="AM18" s="438"/>
      <c r="AN18" s="437"/>
      <c r="AO18" s="438"/>
      <c r="AP18" s="437"/>
      <c r="AQ18" s="438"/>
      <c r="AR18" s="437"/>
      <c r="AS18" s="438"/>
      <c r="AT18" s="437"/>
      <c r="AU18" s="438"/>
      <c r="AV18" s="437"/>
      <c r="AW18" s="438"/>
      <c r="AX18" s="437"/>
      <c r="AY18" s="438"/>
      <c r="AZ18" s="437"/>
      <c r="BA18" s="438"/>
    </row>
    <row r="19" spans="1:59" s="68" customFormat="1" ht="31.5" customHeight="1" thickBot="1">
      <c r="A19" s="416"/>
      <c r="B19" s="212" t="s">
        <v>265</v>
      </c>
      <c r="C19" s="368" t="s">
        <v>5</v>
      </c>
      <c r="D19" s="368" t="s">
        <v>83</v>
      </c>
      <c r="E19" s="368" t="s">
        <v>265</v>
      </c>
      <c r="F19" s="368" t="s">
        <v>5</v>
      </c>
      <c r="G19" s="368" t="s">
        <v>83</v>
      </c>
      <c r="H19" s="359" t="s">
        <v>561</v>
      </c>
      <c r="I19" s="373" t="s">
        <v>261</v>
      </c>
      <c r="J19" s="359" t="s">
        <v>561</v>
      </c>
      <c r="K19" s="373" t="s">
        <v>261</v>
      </c>
      <c r="L19" s="359" t="s">
        <v>561</v>
      </c>
      <c r="M19" s="373" t="s">
        <v>261</v>
      </c>
      <c r="N19" s="359" t="s">
        <v>561</v>
      </c>
      <c r="O19" s="373" t="s">
        <v>261</v>
      </c>
      <c r="P19" s="359" t="s">
        <v>561</v>
      </c>
      <c r="Q19" s="373" t="s">
        <v>261</v>
      </c>
      <c r="R19" s="359" t="s">
        <v>561</v>
      </c>
      <c r="S19" s="373" t="s">
        <v>261</v>
      </c>
      <c r="T19" s="359" t="s">
        <v>561</v>
      </c>
      <c r="U19" s="373" t="s">
        <v>261</v>
      </c>
      <c r="V19" s="359" t="s">
        <v>561</v>
      </c>
      <c r="W19" s="373" t="s">
        <v>261</v>
      </c>
      <c r="X19" s="359" t="s">
        <v>561</v>
      </c>
      <c r="Y19" s="373" t="s">
        <v>261</v>
      </c>
      <c r="Z19" s="359" t="s">
        <v>561</v>
      </c>
      <c r="AA19" s="373" t="s">
        <v>261</v>
      </c>
      <c r="AB19" s="359" t="s">
        <v>561</v>
      </c>
      <c r="AC19" s="373" t="s">
        <v>261</v>
      </c>
      <c r="AD19" s="359" t="s">
        <v>561</v>
      </c>
      <c r="AE19" s="373" t="s">
        <v>261</v>
      </c>
      <c r="AF19" s="359" t="s">
        <v>561</v>
      </c>
      <c r="AG19" s="373" t="s">
        <v>261</v>
      </c>
      <c r="AH19" s="359" t="s">
        <v>561</v>
      </c>
      <c r="AI19" s="373" t="s">
        <v>261</v>
      </c>
      <c r="AJ19" s="359" t="s">
        <v>561</v>
      </c>
      <c r="AK19" s="373" t="s">
        <v>261</v>
      </c>
      <c r="AL19" s="359" t="s">
        <v>561</v>
      </c>
      <c r="AM19" s="373" t="s">
        <v>261</v>
      </c>
      <c r="AN19" s="359" t="s">
        <v>561</v>
      </c>
      <c r="AO19" s="373" t="s">
        <v>261</v>
      </c>
      <c r="AP19" s="359" t="s">
        <v>561</v>
      </c>
      <c r="AQ19" s="373" t="s">
        <v>261</v>
      </c>
      <c r="AR19" s="359" t="s">
        <v>561</v>
      </c>
      <c r="AS19" s="373" t="s">
        <v>261</v>
      </c>
      <c r="AT19" s="359" t="s">
        <v>561</v>
      </c>
      <c r="AU19" s="373" t="s">
        <v>261</v>
      </c>
      <c r="AV19" s="359" t="s">
        <v>561</v>
      </c>
      <c r="AW19" s="373" t="s">
        <v>261</v>
      </c>
      <c r="AX19" s="359" t="s">
        <v>561</v>
      </c>
      <c r="AY19" s="373" t="s">
        <v>261</v>
      </c>
      <c r="AZ19" s="359" t="s">
        <v>561</v>
      </c>
      <c r="BA19" s="373" t="s">
        <v>261</v>
      </c>
    </row>
    <row r="20" spans="1:59" s="68" customFormat="1" ht="18.75" hidden="1" customHeight="1" thickTop="1">
      <c r="A20" s="361">
        <v>2016</v>
      </c>
      <c r="B20" s="366">
        <v>220</v>
      </c>
      <c r="C20" s="366">
        <v>98</v>
      </c>
      <c r="D20" s="366">
        <v>122</v>
      </c>
      <c r="E20" s="366">
        <v>16</v>
      </c>
      <c r="F20" s="366">
        <v>10</v>
      </c>
      <c r="G20" s="366">
        <v>6</v>
      </c>
      <c r="H20" s="127">
        <v>3</v>
      </c>
      <c r="I20" s="127">
        <v>0</v>
      </c>
      <c r="J20" s="127">
        <v>117</v>
      </c>
      <c r="K20" s="127">
        <v>16</v>
      </c>
      <c r="L20" s="127">
        <v>0</v>
      </c>
      <c r="M20" s="127">
        <v>0</v>
      </c>
      <c r="N20" s="127">
        <v>46</v>
      </c>
      <c r="O20" s="127">
        <v>0</v>
      </c>
      <c r="P20" s="127">
        <v>42</v>
      </c>
      <c r="Q20" s="127">
        <v>0</v>
      </c>
      <c r="R20" s="127">
        <v>0</v>
      </c>
      <c r="S20" s="127">
        <v>0</v>
      </c>
      <c r="T20" s="127">
        <v>0</v>
      </c>
      <c r="U20" s="127">
        <v>0</v>
      </c>
      <c r="V20" s="127">
        <v>0</v>
      </c>
      <c r="W20" s="127">
        <v>0</v>
      </c>
      <c r="X20" s="127">
        <v>4</v>
      </c>
      <c r="Y20" s="127">
        <v>0</v>
      </c>
      <c r="Z20" s="127">
        <v>0</v>
      </c>
      <c r="AA20" s="127">
        <v>0</v>
      </c>
      <c r="AB20" s="127">
        <v>0</v>
      </c>
      <c r="AC20" s="127">
        <v>0</v>
      </c>
      <c r="AD20" s="127">
        <v>0</v>
      </c>
      <c r="AE20" s="127">
        <v>0</v>
      </c>
      <c r="AF20" s="127">
        <v>0</v>
      </c>
      <c r="AG20" s="127">
        <v>0</v>
      </c>
      <c r="AH20" s="127">
        <v>0</v>
      </c>
      <c r="AI20" s="127">
        <v>0</v>
      </c>
      <c r="AJ20" s="127">
        <v>0</v>
      </c>
      <c r="AK20" s="127">
        <v>0</v>
      </c>
      <c r="AL20" s="127">
        <v>3</v>
      </c>
      <c r="AM20" s="127">
        <v>0</v>
      </c>
      <c r="AN20" s="127" t="s">
        <v>0</v>
      </c>
      <c r="AO20" s="127" t="s">
        <v>0</v>
      </c>
      <c r="AP20" s="127">
        <v>0</v>
      </c>
      <c r="AQ20" s="127">
        <v>0</v>
      </c>
      <c r="AR20" s="127">
        <v>2</v>
      </c>
      <c r="AS20" s="127">
        <v>0</v>
      </c>
      <c r="AT20" s="127">
        <v>0</v>
      </c>
      <c r="AU20" s="127">
        <v>0</v>
      </c>
      <c r="AV20" s="127">
        <v>0</v>
      </c>
      <c r="AW20" s="127">
        <v>0</v>
      </c>
      <c r="AX20" s="127">
        <v>3</v>
      </c>
      <c r="AY20" s="127">
        <v>0</v>
      </c>
      <c r="AZ20" s="127">
        <v>0</v>
      </c>
      <c r="BA20" s="126">
        <v>0</v>
      </c>
    </row>
    <row r="21" spans="1:59" s="68" customFormat="1" ht="18.75" hidden="1" customHeight="1">
      <c r="A21" s="361">
        <v>2017</v>
      </c>
      <c r="B21" s="366">
        <v>201</v>
      </c>
      <c r="C21" s="366">
        <v>104</v>
      </c>
      <c r="D21" s="366">
        <v>97</v>
      </c>
      <c r="E21" s="366">
        <v>0</v>
      </c>
      <c r="F21" s="366">
        <v>0</v>
      </c>
      <c r="G21" s="366">
        <v>0</v>
      </c>
      <c r="H21" s="127">
        <v>0</v>
      </c>
      <c r="I21" s="127">
        <v>0</v>
      </c>
      <c r="J21" s="127">
        <v>0</v>
      </c>
      <c r="K21" s="127">
        <v>0</v>
      </c>
      <c r="L21" s="127">
        <v>0</v>
      </c>
      <c r="M21" s="127">
        <v>0</v>
      </c>
      <c r="N21" s="127">
        <v>78</v>
      </c>
      <c r="O21" s="127">
        <v>0</v>
      </c>
      <c r="P21" s="127">
        <v>57</v>
      </c>
      <c r="Q21" s="127">
        <v>0</v>
      </c>
      <c r="R21" s="127">
        <v>2</v>
      </c>
      <c r="S21" s="127">
        <v>0</v>
      </c>
      <c r="T21" s="127">
        <v>0</v>
      </c>
      <c r="U21" s="127">
        <v>0</v>
      </c>
      <c r="V21" s="127">
        <v>5</v>
      </c>
      <c r="W21" s="127">
        <v>0</v>
      </c>
      <c r="X21" s="127">
        <v>18</v>
      </c>
      <c r="Y21" s="127">
        <v>0</v>
      </c>
      <c r="Z21" s="127">
        <v>1</v>
      </c>
      <c r="AA21" s="127">
        <v>0</v>
      </c>
      <c r="AB21" s="127">
        <v>0</v>
      </c>
      <c r="AC21" s="127">
        <v>0</v>
      </c>
      <c r="AD21" s="127">
        <v>0</v>
      </c>
      <c r="AE21" s="127">
        <v>0</v>
      </c>
      <c r="AF21" s="127">
        <v>0</v>
      </c>
      <c r="AG21" s="127">
        <v>0</v>
      </c>
      <c r="AH21" s="127">
        <v>0</v>
      </c>
      <c r="AI21" s="127">
        <v>0</v>
      </c>
      <c r="AJ21" s="127">
        <v>0</v>
      </c>
      <c r="AK21" s="127">
        <v>0</v>
      </c>
      <c r="AL21" s="127">
        <v>0</v>
      </c>
      <c r="AM21" s="127">
        <v>0</v>
      </c>
      <c r="AN21" s="127" t="s">
        <v>0</v>
      </c>
      <c r="AO21" s="127" t="s">
        <v>0</v>
      </c>
      <c r="AP21" s="127">
        <v>0</v>
      </c>
      <c r="AQ21" s="127">
        <v>0</v>
      </c>
      <c r="AR21" s="127">
        <v>2</v>
      </c>
      <c r="AS21" s="127">
        <v>0</v>
      </c>
      <c r="AT21" s="127">
        <v>0</v>
      </c>
      <c r="AU21" s="127">
        <v>0</v>
      </c>
      <c r="AV21" s="127">
        <v>38</v>
      </c>
      <c r="AW21" s="127">
        <v>0</v>
      </c>
      <c r="AX21" s="127">
        <v>0</v>
      </c>
      <c r="AY21" s="127">
        <v>0</v>
      </c>
      <c r="AZ21" s="127">
        <v>0</v>
      </c>
      <c r="BA21" s="126">
        <v>0</v>
      </c>
    </row>
    <row r="22" spans="1:59" s="68" customFormat="1" ht="18.75" customHeight="1" thickTop="1">
      <c r="A22" s="361">
        <v>2018</v>
      </c>
      <c r="B22" s="366">
        <v>360</v>
      </c>
      <c r="C22" s="366">
        <v>185</v>
      </c>
      <c r="D22" s="623">
        <v>175</v>
      </c>
      <c r="E22" s="366">
        <v>0</v>
      </c>
      <c r="F22" s="366">
        <v>0</v>
      </c>
      <c r="G22" s="367">
        <v>0</v>
      </c>
      <c r="H22" s="127">
        <v>59</v>
      </c>
      <c r="I22" s="615"/>
      <c r="J22" s="127">
        <v>107</v>
      </c>
      <c r="K22" s="615">
        <v>0</v>
      </c>
      <c r="L22" s="127">
        <v>0</v>
      </c>
      <c r="M22" s="615">
        <v>0</v>
      </c>
      <c r="N22" s="127">
        <v>96</v>
      </c>
      <c r="O22" s="615">
        <v>0</v>
      </c>
      <c r="P22" s="127">
        <v>27</v>
      </c>
      <c r="Q22" s="615">
        <v>0</v>
      </c>
      <c r="R22" s="127">
        <v>0</v>
      </c>
      <c r="S22" s="615">
        <v>0</v>
      </c>
      <c r="T22" s="127">
        <v>0</v>
      </c>
      <c r="U22" s="615">
        <v>0</v>
      </c>
      <c r="V22" s="127">
        <v>2</v>
      </c>
      <c r="W22" s="615">
        <v>0</v>
      </c>
      <c r="X22" s="127">
        <v>0</v>
      </c>
      <c r="Y22" s="615">
        <v>0</v>
      </c>
      <c r="Z22" s="127">
        <v>2</v>
      </c>
      <c r="AA22" s="615">
        <v>0</v>
      </c>
      <c r="AB22" s="127">
        <v>0</v>
      </c>
      <c r="AC22" s="615">
        <v>0</v>
      </c>
      <c r="AD22" s="127">
        <v>0</v>
      </c>
      <c r="AE22" s="615">
        <v>0</v>
      </c>
      <c r="AF22" s="127">
        <v>0</v>
      </c>
      <c r="AG22" s="615">
        <v>0</v>
      </c>
      <c r="AH22" s="127">
        <v>1</v>
      </c>
      <c r="AI22" s="615">
        <v>0</v>
      </c>
      <c r="AJ22" s="127">
        <v>0</v>
      </c>
      <c r="AK22" s="615">
        <v>0</v>
      </c>
      <c r="AL22" s="127">
        <v>3</v>
      </c>
      <c r="AM22" s="615">
        <v>0</v>
      </c>
      <c r="AN22" s="127" t="s">
        <v>0</v>
      </c>
      <c r="AO22" s="615" t="s">
        <v>0</v>
      </c>
      <c r="AP22" s="127">
        <v>0</v>
      </c>
      <c r="AQ22" s="615">
        <v>0</v>
      </c>
      <c r="AR22" s="127">
        <v>3</v>
      </c>
      <c r="AS22" s="615">
        <v>0</v>
      </c>
      <c r="AT22" s="127">
        <v>1</v>
      </c>
      <c r="AU22" s="615">
        <v>0</v>
      </c>
      <c r="AV22" s="127">
        <v>0</v>
      </c>
      <c r="AW22" s="615">
        <v>0</v>
      </c>
      <c r="AX22" s="127">
        <v>59</v>
      </c>
      <c r="AY22" s="615">
        <v>0</v>
      </c>
      <c r="AZ22" s="127">
        <v>0</v>
      </c>
      <c r="BA22" s="126">
        <v>0</v>
      </c>
    </row>
    <row r="23" spans="1:59" s="68" customFormat="1" ht="18.75" customHeight="1">
      <c r="A23" s="361">
        <v>2019</v>
      </c>
      <c r="B23" s="366">
        <v>230</v>
      </c>
      <c r="C23" s="366">
        <v>117</v>
      </c>
      <c r="D23" s="623">
        <v>113</v>
      </c>
      <c r="E23" s="366">
        <v>3</v>
      </c>
      <c r="F23" s="366">
        <v>2</v>
      </c>
      <c r="G23" s="367">
        <v>1</v>
      </c>
      <c r="H23" s="127">
        <v>35</v>
      </c>
      <c r="I23" s="615">
        <v>0</v>
      </c>
      <c r="J23" s="127">
        <v>93</v>
      </c>
      <c r="K23" s="615">
        <v>3</v>
      </c>
      <c r="L23" s="127">
        <v>0</v>
      </c>
      <c r="M23" s="615">
        <v>0</v>
      </c>
      <c r="N23" s="127">
        <v>29</v>
      </c>
      <c r="O23" s="615">
        <v>0</v>
      </c>
      <c r="P23" s="127">
        <v>18</v>
      </c>
      <c r="Q23" s="615">
        <v>0</v>
      </c>
      <c r="R23" s="127">
        <v>0</v>
      </c>
      <c r="S23" s="615">
        <v>0</v>
      </c>
      <c r="T23" s="127">
        <v>0</v>
      </c>
      <c r="U23" s="615">
        <v>0</v>
      </c>
      <c r="V23" s="127">
        <v>6</v>
      </c>
      <c r="W23" s="615">
        <v>0</v>
      </c>
      <c r="X23" s="127">
        <v>0</v>
      </c>
      <c r="Y23" s="615">
        <v>0</v>
      </c>
      <c r="Z23" s="127">
        <v>0</v>
      </c>
      <c r="AA23" s="615">
        <v>0</v>
      </c>
      <c r="AB23" s="127">
        <v>0</v>
      </c>
      <c r="AC23" s="615">
        <v>0</v>
      </c>
      <c r="AD23" s="127">
        <v>0</v>
      </c>
      <c r="AE23" s="615">
        <v>0</v>
      </c>
      <c r="AF23" s="127">
        <v>0</v>
      </c>
      <c r="AG23" s="615">
        <v>0</v>
      </c>
      <c r="AH23" s="127">
        <v>0</v>
      </c>
      <c r="AI23" s="615">
        <v>0</v>
      </c>
      <c r="AJ23" s="127">
        <v>0</v>
      </c>
      <c r="AK23" s="615">
        <v>0</v>
      </c>
      <c r="AL23" s="127">
        <v>2</v>
      </c>
      <c r="AM23" s="615">
        <v>0</v>
      </c>
      <c r="AN23" s="127" t="s">
        <v>4</v>
      </c>
      <c r="AO23" s="615">
        <v>0</v>
      </c>
      <c r="AP23" s="127">
        <v>0</v>
      </c>
      <c r="AQ23" s="615">
        <v>0</v>
      </c>
      <c r="AR23" s="127">
        <v>1</v>
      </c>
      <c r="AS23" s="615">
        <v>0</v>
      </c>
      <c r="AT23" s="127">
        <v>0</v>
      </c>
      <c r="AU23" s="615">
        <v>0</v>
      </c>
      <c r="AV23" s="127">
        <v>1</v>
      </c>
      <c r="AW23" s="615">
        <v>0</v>
      </c>
      <c r="AX23" s="127">
        <v>35</v>
      </c>
      <c r="AY23" s="615">
        <v>0</v>
      </c>
      <c r="AZ23" s="127">
        <v>0</v>
      </c>
      <c r="BA23" s="126">
        <v>0</v>
      </c>
    </row>
    <row r="24" spans="1:59" s="68" customFormat="1" ht="18.75" customHeight="1">
      <c r="A24" s="361">
        <v>2020</v>
      </c>
      <c r="B24" s="366">
        <v>231</v>
      </c>
      <c r="C24" s="366">
        <v>136</v>
      </c>
      <c r="D24" s="623">
        <v>95</v>
      </c>
      <c r="E24" s="366">
        <v>0</v>
      </c>
      <c r="F24" s="366">
        <v>0</v>
      </c>
      <c r="G24" s="367">
        <v>0</v>
      </c>
      <c r="H24" s="127">
        <v>39</v>
      </c>
      <c r="I24" s="615">
        <v>0</v>
      </c>
      <c r="J24" s="127">
        <v>101</v>
      </c>
      <c r="K24" s="615">
        <v>0</v>
      </c>
      <c r="L24" s="127">
        <v>1</v>
      </c>
      <c r="M24" s="615">
        <v>0</v>
      </c>
      <c r="N24" s="127">
        <v>0</v>
      </c>
      <c r="O24" s="615">
        <v>0</v>
      </c>
      <c r="P24" s="127">
        <v>2</v>
      </c>
      <c r="Q24" s="615">
        <v>0</v>
      </c>
      <c r="R24" s="127">
        <v>8</v>
      </c>
      <c r="S24" s="615">
        <v>0</v>
      </c>
      <c r="T24" s="127">
        <v>0</v>
      </c>
      <c r="U24" s="615">
        <v>0</v>
      </c>
      <c r="V24" s="127">
        <v>3</v>
      </c>
      <c r="W24" s="615">
        <v>0</v>
      </c>
      <c r="X24" s="127">
        <v>6</v>
      </c>
      <c r="Y24" s="615">
        <v>0</v>
      </c>
      <c r="Z24" s="127">
        <v>3</v>
      </c>
      <c r="AA24" s="615">
        <v>0</v>
      </c>
      <c r="AB24" s="127">
        <v>38</v>
      </c>
      <c r="AC24" s="615" t="s">
        <v>2</v>
      </c>
      <c r="AD24" s="127" t="s">
        <v>2</v>
      </c>
      <c r="AE24" s="615" t="s">
        <v>2</v>
      </c>
      <c r="AF24" s="127">
        <v>1</v>
      </c>
      <c r="AG24" s="615" t="s">
        <v>2</v>
      </c>
      <c r="AH24" s="127" t="s">
        <v>2</v>
      </c>
      <c r="AI24" s="615" t="s">
        <v>2</v>
      </c>
      <c r="AJ24" s="127" t="s">
        <v>2</v>
      </c>
      <c r="AK24" s="615" t="s">
        <v>2</v>
      </c>
      <c r="AL24" s="127">
        <v>1</v>
      </c>
      <c r="AM24" s="615" t="s">
        <v>2</v>
      </c>
      <c r="AN24" s="127" t="s">
        <v>6</v>
      </c>
      <c r="AO24" s="615" t="s">
        <v>2</v>
      </c>
      <c r="AP24" s="127" t="s">
        <v>2</v>
      </c>
      <c r="AQ24" s="615" t="s">
        <v>2</v>
      </c>
      <c r="AR24" s="127">
        <v>24</v>
      </c>
      <c r="AS24" s="615" t="s">
        <v>2</v>
      </c>
      <c r="AT24" s="127" t="s">
        <v>2</v>
      </c>
      <c r="AU24" s="615" t="s">
        <v>2</v>
      </c>
      <c r="AV24" s="127">
        <v>3</v>
      </c>
      <c r="AW24" s="615" t="s">
        <v>2</v>
      </c>
      <c r="AX24" s="127" t="s">
        <v>2</v>
      </c>
      <c r="AY24" s="615" t="s">
        <v>2</v>
      </c>
      <c r="AZ24" s="127" t="s">
        <v>2</v>
      </c>
      <c r="BA24" s="126" t="s">
        <v>2</v>
      </c>
    </row>
    <row r="25" spans="1:59" s="68" customFormat="1" ht="18.75" customHeight="1">
      <c r="A25" s="361">
        <v>2021</v>
      </c>
      <c r="B25" s="366">
        <v>141</v>
      </c>
      <c r="C25" s="366">
        <v>77</v>
      </c>
      <c r="D25" s="623">
        <v>64</v>
      </c>
      <c r="E25" s="366">
        <v>0</v>
      </c>
      <c r="F25" s="366">
        <v>0</v>
      </c>
      <c r="G25" s="367">
        <v>0</v>
      </c>
      <c r="H25" s="127"/>
      <c r="I25" s="615"/>
      <c r="J25" s="127">
        <v>78</v>
      </c>
      <c r="K25" s="615">
        <v>0</v>
      </c>
      <c r="L25" s="127">
        <v>0</v>
      </c>
      <c r="M25" s="615">
        <v>0</v>
      </c>
      <c r="N25" s="127">
        <v>0</v>
      </c>
      <c r="O25" s="615">
        <v>0</v>
      </c>
      <c r="P25" s="127">
        <v>0</v>
      </c>
      <c r="Q25" s="615">
        <v>0</v>
      </c>
      <c r="R25" s="127">
        <v>0</v>
      </c>
      <c r="S25" s="615">
        <v>0</v>
      </c>
      <c r="T25" s="127">
        <v>0</v>
      </c>
      <c r="U25" s="615">
        <v>0</v>
      </c>
      <c r="V25" s="127">
        <v>8</v>
      </c>
      <c r="W25" s="615">
        <v>0</v>
      </c>
      <c r="X25" s="127">
        <v>11</v>
      </c>
      <c r="Y25" s="615">
        <v>0</v>
      </c>
      <c r="Z25" s="127">
        <v>0</v>
      </c>
      <c r="AA25" s="615">
        <v>0</v>
      </c>
      <c r="AB25" s="127">
        <v>29</v>
      </c>
      <c r="AC25" s="615" t="s">
        <v>2</v>
      </c>
      <c r="AD25" s="127" t="s">
        <v>2</v>
      </c>
      <c r="AE25" s="615" t="s">
        <v>2</v>
      </c>
      <c r="AF25" s="127" t="s">
        <v>2</v>
      </c>
      <c r="AG25" s="615" t="s">
        <v>2</v>
      </c>
      <c r="AH25" s="127" t="s">
        <v>2</v>
      </c>
      <c r="AI25" s="615" t="s">
        <v>2</v>
      </c>
      <c r="AJ25" s="127" t="s">
        <v>2</v>
      </c>
      <c r="AK25" s="615" t="s">
        <v>2</v>
      </c>
      <c r="AL25" s="127" t="s">
        <v>2</v>
      </c>
      <c r="AM25" s="615" t="s">
        <v>2</v>
      </c>
      <c r="AN25" s="127" t="s">
        <v>2</v>
      </c>
      <c r="AO25" s="615" t="s">
        <v>2</v>
      </c>
      <c r="AP25" s="127" t="s">
        <v>2</v>
      </c>
      <c r="AQ25" s="615" t="s">
        <v>2</v>
      </c>
      <c r="AR25" s="127">
        <v>8</v>
      </c>
      <c r="AS25" s="615" t="s">
        <v>2</v>
      </c>
      <c r="AT25" s="127" t="s">
        <v>2</v>
      </c>
      <c r="AU25" s="615" t="s">
        <v>2</v>
      </c>
      <c r="AV25" s="127">
        <v>6</v>
      </c>
      <c r="AW25" s="615" t="s">
        <v>2</v>
      </c>
      <c r="AX25" s="127">
        <v>1</v>
      </c>
      <c r="AY25" s="615" t="s">
        <v>2</v>
      </c>
      <c r="AZ25" s="127" t="s">
        <v>2</v>
      </c>
      <c r="BA25" s="126" t="s">
        <v>2</v>
      </c>
    </row>
    <row r="26" spans="1:59" s="68" customFormat="1" ht="18.75" customHeight="1">
      <c r="A26" s="251">
        <v>2022</v>
      </c>
      <c r="B26" s="63">
        <v>78</v>
      </c>
      <c r="C26" s="63">
        <v>39</v>
      </c>
      <c r="D26" s="624">
        <v>39</v>
      </c>
      <c r="E26" s="63">
        <v>0</v>
      </c>
      <c r="F26" s="63">
        <v>0</v>
      </c>
      <c r="G26" s="306">
        <v>0</v>
      </c>
      <c r="H26" s="125">
        <v>0</v>
      </c>
      <c r="I26" s="605">
        <v>0</v>
      </c>
      <c r="J26" s="125">
        <v>47</v>
      </c>
      <c r="K26" s="605">
        <v>0</v>
      </c>
      <c r="L26" s="125">
        <v>0</v>
      </c>
      <c r="M26" s="605">
        <v>0</v>
      </c>
      <c r="N26" s="125">
        <v>0</v>
      </c>
      <c r="O26" s="605">
        <v>0</v>
      </c>
      <c r="P26" s="125">
        <v>0</v>
      </c>
      <c r="Q26" s="605">
        <v>0</v>
      </c>
      <c r="R26" s="125">
        <v>0</v>
      </c>
      <c r="S26" s="605">
        <v>0</v>
      </c>
      <c r="T26" s="125">
        <v>0</v>
      </c>
      <c r="U26" s="605">
        <v>0</v>
      </c>
      <c r="V26" s="125">
        <v>7</v>
      </c>
      <c r="W26" s="605">
        <v>0</v>
      </c>
      <c r="X26" s="125">
        <v>4</v>
      </c>
      <c r="Y26" s="605">
        <v>0</v>
      </c>
      <c r="Z26" s="125">
        <v>0</v>
      </c>
      <c r="AA26" s="605">
        <v>0</v>
      </c>
      <c r="AB26" s="125">
        <v>15</v>
      </c>
      <c r="AC26" s="605">
        <v>0</v>
      </c>
      <c r="AD26" s="125">
        <v>0</v>
      </c>
      <c r="AE26" s="605">
        <v>0</v>
      </c>
      <c r="AF26" s="125">
        <v>0</v>
      </c>
      <c r="AG26" s="605">
        <v>0</v>
      </c>
      <c r="AH26" s="125">
        <v>0</v>
      </c>
      <c r="AI26" s="605">
        <v>0</v>
      </c>
      <c r="AJ26" s="125">
        <v>0</v>
      </c>
      <c r="AK26" s="605">
        <v>0</v>
      </c>
      <c r="AL26" s="125">
        <v>0</v>
      </c>
      <c r="AM26" s="605">
        <v>0</v>
      </c>
      <c r="AN26" s="125">
        <v>1</v>
      </c>
      <c r="AO26" s="605">
        <v>0</v>
      </c>
      <c r="AP26" s="125">
        <v>0</v>
      </c>
      <c r="AQ26" s="605">
        <v>0</v>
      </c>
      <c r="AR26" s="125">
        <v>2</v>
      </c>
      <c r="AS26" s="605">
        <v>0</v>
      </c>
      <c r="AT26" s="125">
        <v>0</v>
      </c>
      <c r="AU26" s="605">
        <v>0</v>
      </c>
      <c r="AV26" s="125">
        <v>2</v>
      </c>
      <c r="AW26" s="605">
        <v>0</v>
      </c>
      <c r="AX26" s="125">
        <v>0</v>
      </c>
      <c r="AY26" s="605">
        <v>0</v>
      </c>
      <c r="AZ26" s="125">
        <v>0</v>
      </c>
      <c r="BA26" s="124">
        <v>0</v>
      </c>
    </row>
    <row r="27" spans="1:59" s="143" customFormat="1" ht="24.75" customHeight="1">
      <c r="A27" s="147"/>
      <c r="B27" s="146"/>
      <c r="C27" s="146"/>
      <c r="D27" s="146"/>
      <c r="E27" s="146"/>
      <c r="F27" s="146"/>
      <c r="G27" s="146"/>
      <c r="H27" s="146"/>
      <c r="I27" s="146"/>
      <c r="J27" s="146"/>
      <c r="K27" s="146"/>
      <c r="L27" s="146"/>
      <c r="M27" s="146"/>
      <c r="N27" s="146"/>
      <c r="O27" s="146"/>
      <c r="P27" s="146"/>
      <c r="Q27" s="146"/>
      <c r="R27" s="146"/>
      <c r="S27" s="146"/>
      <c r="T27" s="146"/>
      <c r="U27" s="146"/>
      <c r="V27" s="146"/>
      <c r="W27" s="146"/>
      <c r="X27" s="146"/>
      <c r="Y27" s="146"/>
      <c r="Z27" s="145"/>
      <c r="AA27" s="145"/>
      <c r="AB27" s="145"/>
      <c r="AC27" s="145"/>
      <c r="AD27" s="145"/>
      <c r="AE27" s="144"/>
      <c r="AF27" s="144"/>
      <c r="AG27" s="144"/>
      <c r="AH27" s="144"/>
      <c r="AI27" s="144"/>
      <c r="AJ27" s="144"/>
      <c r="AK27" s="144"/>
      <c r="AL27" s="144"/>
      <c r="AM27" s="144"/>
      <c r="AN27" s="144"/>
      <c r="AO27" s="144"/>
      <c r="AP27" s="144"/>
      <c r="AQ27" s="144"/>
      <c r="AR27" s="144"/>
      <c r="AS27" s="144"/>
      <c r="AT27" s="144"/>
      <c r="AU27" s="144"/>
      <c r="AV27" s="144"/>
      <c r="AW27" s="144"/>
      <c r="AX27" s="144"/>
      <c r="AY27" s="144"/>
    </row>
    <row r="28" spans="1:59" s="68" customFormat="1" ht="21.95" customHeight="1">
      <c r="A28" s="414" t="s">
        <v>735</v>
      </c>
      <c r="B28" s="418" t="s">
        <v>588</v>
      </c>
      <c r="C28" s="382"/>
      <c r="D28" s="382"/>
      <c r="E28" s="382"/>
      <c r="F28" s="382"/>
      <c r="G28" s="382"/>
      <c r="H28" s="382"/>
      <c r="I28" s="382"/>
      <c r="J28" s="382"/>
      <c r="K28" s="382"/>
      <c r="L28" s="382"/>
      <c r="M28" s="382"/>
      <c r="N28" s="382"/>
      <c r="O28" s="382"/>
      <c r="P28" s="382"/>
      <c r="Q28" s="382"/>
      <c r="R28" s="382"/>
      <c r="S28" s="382"/>
      <c r="T28" s="382"/>
      <c r="U28" s="382"/>
      <c r="V28" s="382"/>
      <c r="W28" s="382"/>
      <c r="X28" s="382"/>
      <c r="Y28" s="382"/>
      <c r="Z28" s="382"/>
      <c r="AA28" s="382"/>
      <c r="AB28" s="382"/>
      <c r="AC28" s="382"/>
      <c r="AD28" s="382"/>
      <c r="AE28" s="382"/>
      <c r="AF28" s="382"/>
      <c r="AG28" s="382"/>
      <c r="AH28" s="382"/>
      <c r="AI28" s="382"/>
      <c r="AJ28" s="382"/>
      <c r="AK28" s="382"/>
      <c r="AL28" s="382"/>
      <c r="AM28" s="382"/>
      <c r="AN28" s="382"/>
      <c r="AO28" s="382"/>
      <c r="AP28" s="382"/>
      <c r="AQ28" s="382"/>
      <c r="AR28" s="382"/>
      <c r="AS28" s="382"/>
      <c r="AT28" s="382"/>
      <c r="AU28" s="382"/>
      <c r="AV28" s="382"/>
      <c r="AW28" s="382"/>
      <c r="AX28" s="382"/>
      <c r="AY28" s="382"/>
      <c r="AZ28" s="382"/>
      <c r="BA28" s="382"/>
      <c r="BB28" s="382"/>
      <c r="BC28" s="382"/>
      <c r="BD28" s="382"/>
      <c r="BE28" s="382"/>
      <c r="BF28" s="444" t="s">
        <v>587</v>
      </c>
      <c r="BG28" s="418"/>
    </row>
    <row r="29" spans="1:59" s="68" customFormat="1" ht="21.95" customHeight="1">
      <c r="A29" s="415"/>
      <c r="B29" s="417" t="s">
        <v>1</v>
      </c>
      <c r="C29" s="417"/>
      <c r="D29" s="417"/>
      <c r="E29" s="417"/>
      <c r="F29" s="417"/>
      <c r="G29" s="418"/>
      <c r="H29" s="435" t="s">
        <v>586</v>
      </c>
      <c r="I29" s="436"/>
      <c r="J29" s="435" t="s">
        <v>585</v>
      </c>
      <c r="K29" s="436"/>
      <c r="L29" s="435" t="s">
        <v>584</v>
      </c>
      <c r="M29" s="436"/>
      <c r="N29" s="435" t="s">
        <v>583</v>
      </c>
      <c r="O29" s="436"/>
      <c r="P29" s="435" t="s">
        <v>582</v>
      </c>
      <c r="Q29" s="436"/>
      <c r="R29" s="435" t="s">
        <v>581</v>
      </c>
      <c r="S29" s="436"/>
      <c r="T29" s="435" t="s">
        <v>580</v>
      </c>
      <c r="U29" s="436"/>
      <c r="V29" s="435" t="s">
        <v>579</v>
      </c>
      <c r="W29" s="436"/>
      <c r="X29" s="435" t="s">
        <v>578</v>
      </c>
      <c r="Y29" s="436"/>
      <c r="Z29" s="435" t="s">
        <v>577</v>
      </c>
      <c r="AA29" s="436"/>
      <c r="AB29" s="435" t="s">
        <v>576</v>
      </c>
      <c r="AC29" s="436"/>
      <c r="AD29" s="435" t="s">
        <v>575</v>
      </c>
      <c r="AE29" s="436"/>
      <c r="AF29" s="435" t="s">
        <v>574</v>
      </c>
      <c r="AG29" s="436"/>
      <c r="AH29" s="435" t="s">
        <v>573</v>
      </c>
      <c r="AI29" s="436"/>
      <c r="AJ29" s="435" t="s">
        <v>572</v>
      </c>
      <c r="AK29" s="436"/>
      <c r="AL29" s="435" t="s">
        <v>571</v>
      </c>
      <c r="AM29" s="436"/>
      <c r="AN29" s="435" t="s">
        <v>570</v>
      </c>
      <c r="AO29" s="436"/>
      <c r="AP29" s="435" t="s">
        <v>569</v>
      </c>
      <c r="AQ29" s="436"/>
      <c r="AR29" s="435" t="s">
        <v>568</v>
      </c>
      <c r="AS29" s="436"/>
      <c r="AT29" s="435" t="s">
        <v>567</v>
      </c>
      <c r="AU29" s="436"/>
      <c r="AV29" s="435" t="s">
        <v>566</v>
      </c>
      <c r="AW29" s="436"/>
      <c r="AX29" s="435" t="s">
        <v>565</v>
      </c>
      <c r="AY29" s="436"/>
      <c r="AZ29" s="435" t="s">
        <v>564</v>
      </c>
      <c r="BA29" s="436"/>
      <c r="BB29" s="435" t="s">
        <v>563</v>
      </c>
      <c r="BC29" s="436"/>
      <c r="BD29" s="435" t="s">
        <v>562</v>
      </c>
      <c r="BE29" s="436"/>
      <c r="BF29" s="401" t="s">
        <v>561</v>
      </c>
      <c r="BG29" s="401" t="s">
        <v>261</v>
      </c>
    </row>
    <row r="30" spans="1:59" s="68" customFormat="1" ht="36.75" customHeight="1">
      <c r="A30" s="415"/>
      <c r="B30" s="412" t="s">
        <v>561</v>
      </c>
      <c r="C30" s="417"/>
      <c r="D30" s="418"/>
      <c r="E30" s="419" t="s">
        <v>261</v>
      </c>
      <c r="F30" s="417"/>
      <c r="G30" s="418"/>
      <c r="H30" s="437"/>
      <c r="I30" s="438"/>
      <c r="J30" s="437"/>
      <c r="K30" s="438"/>
      <c r="L30" s="437"/>
      <c r="M30" s="438"/>
      <c r="N30" s="437"/>
      <c r="O30" s="438"/>
      <c r="P30" s="437"/>
      <c r="Q30" s="438"/>
      <c r="R30" s="437"/>
      <c r="S30" s="438"/>
      <c r="T30" s="437"/>
      <c r="U30" s="438"/>
      <c r="V30" s="437"/>
      <c r="W30" s="438"/>
      <c r="X30" s="437"/>
      <c r="Y30" s="438"/>
      <c r="Z30" s="437"/>
      <c r="AA30" s="438"/>
      <c r="AB30" s="437"/>
      <c r="AC30" s="438"/>
      <c r="AD30" s="437"/>
      <c r="AE30" s="438"/>
      <c r="AF30" s="437"/>
      <c r="AG30" s="438"/>
      <c r="AH30" s="437"/>
      <c r="AI30" s="438"/>
      <c r="AJ30" s="437"/>
      <c r="AK30" s="438"/>
      <c r="AL30" s="437"/>
      <c r="AM30" s="438"/>
      <c r="AN30" s="437"/>
      <c r="AO30" s="438"/>
      <c r="AP30" s="437"/>
      <c r="AQ30" s="438"/>
      <c r="AR30" s="437"/>
      <c r="AS30" s="438"/>
      <c r="AT30" s="437"/>
      <c r="AU30" s="438"/>
      <c r="AV30" s="437"/>
      <c r="AW30" s="438"/>
      <c r="AX30" s="437"/>
      <c r="AY30" s="438"/>
      <c r="AZ30" s="437"/>
      <c r="BA30" s="438"/>
      <c r="BB30" s="437"/>
      <c r="BC30" s="438"/>
      <c r="BD30" s="437"/>
      <c r="BE30" s="438"/>
      <c r="BF30" s="445"/>
      <c r="BG30" s="445"/>
    </row>
    <row r="31" spans="1:59" s="68" customFormat="1" ht="31.5" customHeight="1" thickBot="1">
      <c r="A31" s="416"/>
      <c r="B31" s="212" t="s">
        <v>265</v>
      </c>
      <c r="C31" s="368" t="s">
        <v>5</v>
      </c>
      <c r="D31" s="368" t="s">
        <v>83</v>
      </c>
      <c r="E31" s="368" t="s">
        <v>265</v>
      </c>
      <c r="F31" s="368" t="s">
        <v>5</v>
      </c>
      <c r="G31" s="368" t="s">
        <v>83</v>
      </c>
      <c r="H31" s="359" t="s">
        <v>561</v>
      </c>
      <c r="I31" s="373" t="s">
        <v>261</v>
      </c>
      <c r="J31" s="359" t="s">
        <v>561</v>
      </c>
      <c r="K31" s="373" t="s">
        <v>261</v>
      </c>
      <c r="L31" s="359" t="s">
        <v>561</v>
      </c>
      <c r="M31" s="373" t="s">
        <v>261</v>
      </c>
      <c r="N31" s="359" t="s">
        <v>561</v>
      </c>
      <c r="O31" s="373" t="s">
        <v>261</v>
      </c>
      <c r="P31" s="359" t="s">
        <v>561</v>
      </c>
      <c r="Q31" s="373" t="s">
        <v>261</v>
      </c>
      <c r="R31" s="359" t="s">
        <v>561</v>
      </c>
      <c r="S31" s="373" t="s">
        <v>261</v>
      </c>
      <c r="T31" s="359" t="s">
        <v>561</v>
      </c>
      <c r="U31" s="373" t="s">
        <v>261</v>
      </c>
      <c r="V31" s="359" t="s">
        <v>561</v>
      </c>
      <c r="W31" s="373" t="s">
        <v>261</v>
      </c>
      <c r="X31" s="359" t="s">
        <v>561</v>
      </c>
      <c r="Y31" s="373" t="s">
        <v>261</v>
      </c>
      <c r="Z31" s="359" t="s">
        <v>561</v>
      </c>
      <c r="AA31" s="373" t="s">
        <v>261</v>
      </c>
      <c r="AB31" s="359" t="s">
        <v>561</v>
      </c>
      <c r="AC31" s="373" t="s">
        <v>261</v>
      </c>
      <c r="AD31" s="359" t="s">
        <v>561</v>
      </c>
      <c r="AE31" s="373" t="s">
        <v>261</v>
      </c>
      <c r="AF31" s="359" t="s">
        <v>561</v>
      </c>
      <c r="AG31" s="373" t="s">
        <v>261</v>
      </c>
      <c r="AH31" s="359" t="s">
        <v>561</v>
      </c>
      <c r="AI31" s="373" t="s">
        <v>261</v>
      </c>
      <c r="AJ31" s="359" t="s">
        <v>561</v>
      </c>
      <c r="AK31" s="373" t="s">
        <v>261</v>
      </c>
      <c r="AL31" s="359" t="s">
        <v>561</v>
      </c>
      <c r="AM31" s="373" t="s">
        <v>261</v>
      </c>
      <c r="AN31" s="359" t="s">
        <v>561</v>
      </c>
      <c r="AO31" s="373" t="s">
        <v>261</v>
      </c>
      <c r="AP31" s="359" t="s">
        <v>561</v>
      </c>
      <c r="AQ31" s="373" t="s">
        <v>261</v>
      </c>
      <c r="AR31" s="359" t="s">
        <v>561</v>
      </c>
      <c r="AS31" s="373" t="s">
        <v>261</v>
      </c>
      <c r="AT31" s="359" t="s">
        <v>561</v>
      </c>
      <c r="AU31" s="373" t="s">
        <v>261</v>
      </c>
      <c r="AV31" s="359" t="s">
        <v>561</v>
      </c>
      <c r="AW31" s="373" t="s">
        <v>261</v>
      </c>
      <c r="AX31" s="359" t="s">
        <v>561</v>
      </c>
      <c r="AY31" s="373" t="s">
        <v>261</v>
      </c>
      <c r="AZ31" s="359" t="s">
        <v>561</v>
      </c>
      <c r="BA31" s="373" t="s">
        <v>261</v>
      </c>
      <c r="BB31" s="359" t="s">
        <v>561</v>
      </c>
      <c r="BC31" s="373" t="s">
        <v>261</v>
      </c>
      <c r="BD31" s="359" t="s">
        <v>561</v>
      </c>
      <c r="BE31" s="373" t="s">
        <v>261</v>
      </c>
      <c r="BF31" s="402"/>
      <c r="BG31" s="402"/>
    </row>
    <row r="32" spans="1:59" s="68" customFormat="1" ht="18" hidden="1" customHeight="1" thickTop="1">
      <c r="A32" s="361">
        <v>2016</v>
      </c>
      <c r="B32" s="366">
        <v>218</v>
      </c>
      <c r="C32" s="366">
        <v>95</v>
      </c>
      <c r="D32" s="366">
        <v>123</v>
      </c>
      <c r="E32" s="366">
        <v>16</v>
      </c>
      <c r="F32" s="366">
        <v>10</v>
      </c>
      <c r="G32" s="366">
        <v>6</v>
      </c>
      <c r="H32" s="127">
        <v>1</v>
      </c>
      <c r="I32" s="127">
        <v>0</v>
      </c>
      <c r="J32" s="127">
        <v>117</v>
      </c>
      <c r="K32" s="127">
        <v>16</v>
      </c>
      <c r="L32" s="127">
        <v>0</v>
      </c>
      <c r="M32" s="127">
        <v>0</v>
      </c>
      <c r="N32" s="127">
        <v>46</v>
      </c>
      <c r="O32" s="127">
        <v>0</v>
      </c>
      <c r="P32" s="127">
        <v>42</v>
      </c>
      <c r="Q32" s="127">
        <v>0</v>
      </c>
      <c r="R32" s="127">
        <v>0</v>
      </c>
      <c r="S32" s="127">
        <v>0</v>
      </c>
      <c r="T32" s="127">
        <v>0</v>
      </c>
      <c r="U32" s="127">
        <v>0</v>
      </c>
      <c r="V32" s="127">
        <v>0</v>
      </c>
      <c r="W32" s="127">
        <v>0</v>
      </c>
      <c r="X32" s="127">
        <v>4</v>
      </c>
      <c r="Y32" s="127">
        <v>0</v>
      </c>
      <c r="Z32" s="127">
        <v>0</v>
      </c>
      <c r="AA32" s="127">
        <v>0</v>
      </c>
      <c r="AB32" s="127">
        <v>0</v>
      </c>
      <c r="AC32" s="127">
        <v>0</v>
      </c>
      <c r="AD32" s="127">
        <v>0</v>
      </c>
      <c r="AE32" s="127">
        <v>0</v>
      </c>
      <c r="AF32" s="127">
        <v>0</v>
      </c>
      <c r="AG32" s="127">
        <v>0</v>
      </c>
      <c r="AH32" s="127">
        <v>0</v>
      </c>
      <c r="AI32" s="127">
        <v>0</v>
      </c>
      <c r="AJ32" s="127">
        <v>3</v>
      </c>
      <c r="AK32" s="127">
        <v>0</v>
      </c>
      <c r="AL32" s="127" t="s">
        <v>0</v>
      </c>
      <c r="AM32" s="127" t="s">
        <v>0</v>
      </c>
      <c r="AN32" s="127">
        <v>0</v>
      </c>
      <c r="AO32" s="127">
        <v>0</v>
      </c>
      <c r="AP32" s="127">
        <v>0</v>
      </c>
      <c r="AQ32" s="127">
        <v>0</v>
      </c>
      <c r="AR32" s="127">
        <v>0</v>
      </c>
      <c r="AS32" s="127">
        <v>0</v>
      </c>
      <c r="AT32" s="127">
        <v>0</v>
      </c>
      <c r="AU32" s="127">
        <v>0</v>
      </c>
      <c r="AV32" s="127">
        <v>2</v>
      </c>
      <c r="AW32" s="127">
        <v>0</v>
      </c>
      <c r="AX32" s="127">
        <v>0</v>
      </c>
      <c r="AY32" s="127">
        <v>0</v>
      </c>
      <c r="AZ32" s="127">
        <v>0</v>
      </c>
      <c r="BA32" s="127">
        <v>0</v>
      </c>
      <c r="BB32" s="127">
        <v>3</v>
      </c>
      <c r="BC32" s="127">
        <v>0</v>
      </c>
      <c r="BD32" s="127">
        <v>0</v>
      </c>
      <c r="BE32" s="127">
        <v>0</v>
      </c>
      <c r="BF32" s="127">
        <v>0</v>
      </c>
      <c r="BG32" s="126">
        <v>0</v>
      </c>
    </row>
    <row r="33" spans="1:59" s="68" customFormat="1" ht="18" hidden="1" customHeight="1">
      <c r="A33" s="361">
        <v>2017</v>
      </c>
      <c r="B33" s="366">
        <v>201</v>
      </c>
      <c r="C33" s="366">
        <v>105</v>
      </c>
      <c r="D33" s="366">
        <v>96</v>
      </c>
      <c r="E33" s="366">
        <v>0</v>
      </c>
      <c r="F33" s="366">
        <v>0</v>
      </c>
      <c r="G33" s="366">
        <v>0</v>
      </c>
      <c r="H33" s="127">
        <v>0</v>
      </c>
      <c r="I33" s="127">
        <v>0</v>
      </c>
      <c r="J33" s="127">
        <v>0</v>
      </c>
      <c r="K33" s="127">
        <v>0</v>
      </c>
      <c r="L33" s="127">
        <v>0</v>
      </c>
      <c r="M33" s="127">
        <v>0</v>
      </c>
      <c r="N33" s="127">
        <v>78</v>
      </c>
      <c r="O33" s="127">
        <v>0</v>
      </c>
      <c r="P33" s="127">
        <v>57</v>
      </c>
      <c r="Q33" s="127">
        <v>0</v>
      </c>
      <c r="R33" s="127">
        <v>2</v>
      </c>
      <c r="S33" s="127">
        <v>0</v>
      </c>
      <c r="T33" s="127">
        <v>0</v>
      </c>
      <c r="U33" s="127">
        <v>0</v>
      </c>
      <c r="V33" s="127">
        <v>5</v>
      </c>
      <c r="W33" s="127">
        <v>0</v>
      </c>
      <c r="X33" s="127">
        <v>18</v>
      </c>
      <c r="Y33" s="127">
        <v>0</v>
      </c>
      <c r="Z33" s="127">
        <v>1</v>
      </c>
      <c r="AA33" s="127">
        <v>0</v>
      </c>
      <c r="AB33" s="127">
        <v>0</v>
      </c>
      <c r="AC33" s="127">
        <v>0</v>
      </c>
      <c r="AD33" s="127">
        <v>0</v>
      </c>
      <c r="AE33" s="127">
        <v>0</v>
      </c>
      <c r="AF33" s="127">
        <v>0</v>
      </c>
      <c r="AG33" s="127">
        <v>0</v>
      </c>
      <c r="AH33" s="127">
        <v>0</v>
      </c>
      <c r="AI33" s="127">
        <v>0</v>
      </c>
      <c r="AJ33" s="127">
        <v>0</v>
      </c>
      <c r="AK33" s="127">
        <v>0</v>
      </c>
      <c r="AL33" s="127" t="s">
        <v>0</v>
      </c>
      <c r="AM33" s="127" t="s">
        <v>0</v>
      </c>
      <c r="AN33" s="127">
        <v>0</v>
      </c>
      <c r="AO33" s="127">
        <v>0</v>
      </c>
      <c r="AP33" s="127">
        <v>0</v>
      </c>
      <c r="AQ33" s="127">
        <v>0</v>
      </c>
      <c r="AR33" s="127">
        <v>0</v>
      </c>
      <c r="AS33" s="127">
        <v>0</v>
      </c>
      <c r="AT33" s="127">
        <v>0</v>
      </c>
      <c r="AU33" s="127">
        <v>0</v>
      </c>
      <c r="AV33" s="127">
        <v>2</v>
      </c>
      <c r="AW33" s="127">
        <v>0</v>
      </c>
      <c r="AX33" s="127">
        <v>0</v>
      </c>
      <c r="AY33" s="127">
        <v>0</v>
      </c>
      <c r="AZ33" s="127">
        <v>38</v>
      </c>
      <c r="BA33" s="127">
        <v>0</v>
      </c>
      <c r="BB33" s="127">
        <v>0</v>
      </c>
      <c r="BC33" s="127">
        <v>0</v>
      </c>
      <c r="BD33" s="127">
        <v>0</v>
      </c>
      <c r="BE33" s="127">
        <v>0</v>
      </c>
      <c r="BF33" s="127">
        <v>0</v>
      </c>
      <c r="BG33" s="126">
        <v>0</v>
      </c>
    </row>
    <row r="34" spans="1:59" s="68" customFormat="1" ht="18" customHeight="1" thickTop="1">
      <c r="A34" s="361">
        <v>2018</v>
      </c>
      <c r="B34" s="366">
        <v>302</v>
      </c>
      <c r="C34" s="366">
        <v>155</v>
      </c>
      <c r="D34" s="623">
        <v>147</v>
      </c>
      <c r="E34" s="366">
        <v>0</v>
      </c>
      <c r="F34" s="366">
        <v>0</v>
      </c>
      <c r="G34" s="367">
        <v>0</v>
      </c>
      <c r="H34" s="127">
        <v>1</v>
      </c>
      <c r="I34" s="615">
        <v>0</v>
      </c>
      <c r="J34" s="127">
        <v>107</v>
      </c>
      <c r="K34" s="615">
        <v>0</v>
      </c>
      <c r="L34" s="127">
        <v>0</v>
      </c>
      <c r="M34" s="615">
        <v>0</v>
      </c>
      <c r="N34" s="127">
        <v>96</v>
      </c>
      <c r="O34" s="615">
        <v>0</v>
      </c>
      <c r="P34" s="127">
        <v>27</v>
      </c>
      <c r="Q34" s="615">
        <v>0</v>
      </c>
      <c r="R34" s="127">
        <v>0</v>
      </c>
      <c r="S34" s="615">
        <v>0</v>
      </c>
      <c r="T34" s="127">
        <v>0</v>
      </c>
      <c r="U34" s="615">
        <v>0</v>
      </c>
      <c r="V34" s="127">
        <v>2</v>
      </c>
      <c r="W34" s="615">
        <v>0</v>
      </c>
      <c r="X34" s="127">
        <v>0</v>
      </c>
      <c r="Y34" s="615">
        <v>0</v>
      </c>
      <c r="Z34" s="127">
        <v>2</v>
      </c>
      <c r="AA34" s="615">
        <v>0</v>
      </c>
      <c r="AB34" s="127">
        <v>0</v>
      </c>
      <c r="AC34" s="615">
        <v>0</v>
      </c>
      <c r="AD34" s="127">
        <v>0</v>
      </c>
      <c r="AE34" s="615">
        <v>0</v>
      </c>
      <c r="AF34" s="127">
        <v>0</v>
      </c>
      <c r="AG34" s="615">
        <v>0</v>
      </c>
      <c r="AH34" s="127">
        <v>1</v>
      </c>
      <c r="AI34" s="615">
        <v>0</v>
      </c>
      <c r="AJ34" s="127">
        <v>3</v>
      </c>
      <c r="AK34" s="615">
        <v>0</v>
      </c>
      <c r="AL34" s="127" t="s">
        <v>0</v>
      </c>
      <c r="AM34" s="615" t="s">
        <v>0</v>
      </c>
      <c r="AN34" s="127">
        <v>0</v>
      </c>
      <c r="AO34" s="615">
        <v>0</v>
      </c>
      <c r="AP34" s="127">
        <v>0</v>
      </c>
      <c r="AQ34" s="615">
        <v>0</v>
      </c>
      <c r="AR34" s="127">
        <v>0</v>
      </c>
      <c r="AS34" s="615">
        <v>0</v>
      </c>
      <c r="AT34" s="127">
        <v>0</v>
      </c>
      <c r="AU34" s="615">
        <v>0</v>
      </c>
      <c r="AV34" s="127">
        <v>3</v>
      </c>
      <c r="AW34" s="615">
        <v>0</v>
      </c>
      <c r="AX34" s="127">
        <v>1</v>
      </c>
      <c r="AY34" s="615">
        <v>0</v>
      </c>
      <c r="AZ34" s="127">
        <v>0</v>
      </c>
      <c r="BA34" s="615">
        <v>0</v>
      </c>
      <c r="BB34" s="127">
        <v>59</v>
      </c>
      <c r="BC34" s="615">
        <v>0</v>
      </c>
      <c r="BD34" s="127">
        <v>0</v>
      </c>
      <c r="BE34" s="615">
        <v>0</v>
      </c>
      <c r="BF34" s="127">
        <v>0</v>
      </c>
      <c r="BG34" s="126">
        <v>0</v>
      </c>
    </row>
    <row r="35" spans="1:59" s="68" customFormat="1" ht="18" customHeight="1">
      <c r="A35" s="361">
        <v>2019</v>
      </c>
      <c r="B35" s="366">
        <v>195</v>
      </c>
      <c r="C35" s="366">
        <v>99</v>
      </c>
      <c r="D35" s="623">
        <v>94</v>
      </c>
      <c r="E35" s="366">
        <v>3</v>
      </c>
      <c r="F35" s="366">
        <v>2</v>
      </c>
      <c r="G35" s="367">
        <v>1</v>
      </c>
      <c r="H35" s="127">
        <v>0</v>
      </c>
      <c r="I35" s="615">
        <v>0</v>
      </c>
      <c r="J35" s="127">
        <v>93</v>
      </c>
      <c r="K35" s="615">
        <v>3</v>
      </c>
      <c r="L35" s="127">
        <v>0</v>
      </c>
      <c r="M35" s="615">
        <v>0</v>
      </c>
      <c r="N35" s="127">
        <v>29</v>
      </c>
      <c r="O35" s="615">
        <v>0</v>
      </c>
      <c r="P35" s="127">
        <v>18</v>
      </c>
      <c r="Q35" s="615">
        <v>0</v>
      </c>
      <c r="R35" s="127">
        <v>0</v>
      </c>
      <c r="S35" s="615">
        <v>0</v>
      </c>
      <c r="T35" s="127">
        <v>0</v>
      </c>
      <c r="U35" s="615">
        <v>0</v>
      </c>
      <c r="V35" s="127">
        <v>6</v>
      </c>
      <c r="W35" s="615">
        <v>0</v>
      </c>
      <c r="X35" s="127">
        <v>0</v>
      </c>
      <c r="Y35" s="615">
        <v>0</v>
      </c>
      <c r="Z35" s="127">
        <v>0</v>
      </c>
      <c r="AA35" s="615">
        <v>0</v>
      </c>
      <c r="AB35" s="127">
        <v>0</v>
      </c>
      <c r="AC35" s="615">
        <v>0</v>
      </c>
      <c r="AD35" s="127">
        <v>0</v>
      </c>
      <c r="AE35" s="615">
        <v>0</v>
      </c>
      <c r="AF35" s="127">
        <v>0</v>
      </c>
      <c r="AG35" s="615">
        <v>0</v>
      </c>
      <c r="AH35" s="127">
        <v>0</v>
      </c>
      <c r="AI35" s="615">
        <v>0</v>
      </c>
      <c r="AJ35" s="127">
        <v>2</v>
      </c>
      <c r="AK35" s="615">
        <v>0</v>
      </c>
      <c r="AL35" s="127" t="s">
        <v>4</v>
      </c>
      <c r="AM35" s="615">
        <v>0</v>
      </c>
      <c r="AN35" s="127">
        <v>0</v>
      </c>
      <c r="AO35" s="615">
        <v>0</v>
      </c>
      <c r="AP35" s="127">
        <v>0</v>
      </c>
      <c r="AQ35" s="615">
        <v>0</v>
      </c>
      <c r="AR35" s="127">
        <v>0</v>
      </c>
      <c r="AS35" s="615">
        <v>0</v>
      </c>
      <c r="AT35" s="127">
        <v>0</v>
      </c>
      <c r="AU35" s="615">
        <v>0</v>
      </c>
      <c r="AV35" s="127">
        <v>1</v>
      </c>
      <c r="AW35" s="615">
        <v>0</v>
      </c>
      <c r="AX35" s="127">
        <v>0</v>
      </c>
      <c r="AY35" s="615">
        <v>0</v>
      </c>
      <c r="AZ35" s="127">
        <v>1</v>
      </c>
      <c r="BA35" s="615">
        <v>0</v>
      </c>
      <c r="BB35" s="127">
        <v>35</v>
      </c>
      <c r="BC35" s="615">
        <v>0</v>
      </c>
      <c r="BD35" s="127">
        <v>0</v>
      </c>
      <c r="BE35" s="615">
        <v>0</v>
      </c>
      <c r="BF35" s="127">
        <v>0</v>
      </c>
      <c r="BG35" s="126">
        <v>0</v>
      </c>
    </row>
    <row r="36" spans="1:59" s="68" customFormat="1" ht="18" customHeight="1">
      <c r="A36" s="361">
        <v>2020</v>
      </c>
      <c r="B36" s="366">
        <v>70</v>
      </c>
      <c r="C36" s="366">
        <v>35</v>
      </c>
      <c r="D36" s="623">
        <v>35</v>
      </c>
      <c r="E36" s="366">
        <v>0</v>
      </c>
      <c r="F36" s="366">
        <v>0</v>
      </c>
      <c r="G36" s="367">
        <v>0</v>
      </c>
      <c r="H36" s="127" t="s">
        <v>2</v>
      </c>
      <c r="I36" s="615" t="s">
        <v>2</v>
      </c>
      <c r="J36" s="127">
        <v>1</v>
      </c>
      <c r="K36" s="615" t="s">
        <v>2</v>
      </c>
      <c r="L36" s="127" t="s">
        <v>2</v>
      </c>
      <c r="M36" s="615" t="s">
        <v>2</v>
      </c>
      <c r="N36" s="127">
        <v>30</v>
      </c>
      <c r="O36" s="615" t="s">
        <v>2</v>
      </c>
      <c r="P36" s="127" t="s">
        <v>2</v>
      </c>
      <c r="Q36" s="615" t="s">
        <v>2</v>
      </c>
      <c r="R36" s="127" t="s">
        <v>2</v>
      </c>
      <c r="S36" s="615" t="s">
        <v>2</v>
      </c>
      <c r="T36" s="127" t="s">
        <v>2</v>
      </c>
      <c r="U36" s="615" t="s">
        <v>2</v>
      </c>
      <c r="V36" s="127" t="s">
        <v>2</v>
      </c>
      <c r="W36" s="615" t="s">
        <v>2</v>
      </c>
      <c r="X36" s="127" t="s">
        <v>2</v>
      </c>
      <c r="Y36" s="615" t="s">
        <v>2</v>
      </c>
      <c r="Z36" s="127">
        <v>30</v>
      </c>
      <c r="AA36" s="615" t="s">
        <v>2</v>
      </c>
      <c r="AB36" s="127" t="s">
        <v>2</v>
      </c>
      <c r="AC36" s="615" t="s">
        <v>2</v>
      </c>
      <c r="AD36" s="127">
        <v>1</v>
      </c>
      <c r="AE36" s="615" t="s">
        <v>2</v>
      </c>
      <c r="AF36" s="127" t="s">
        <v>2</v>
      </c>
      <c r="AG36" s="615" t="s">
        <v>2</v>
      </c>
      <c r="AH36" s="127">
        <v>1</v>
      </c>
      <c r="AI36" s="615" t="s">
        <v>2</v>
      </c>
      <c r="AJ36" s="127" t="s">
        <v>2</v>
      </c>
      <c r="AK36" s="615" t="s">
        <v>2</v>
      </c>
      <c r="AL36" s="127" t="s">
        <v>2</v>
      </c>
      <c r="AM36" s="615" t="s">
        <v>2</v>
      </c>
      <c r="AN36" s="127" t="s">
        <v>2</v>
      </c>
      <c r="AO36" s="615" t="s">
        <v>2</v>
      </c>
      <c r="AP36" s="127" t="s">
        <v>2</v>
      </c>
      <c r="AQ36" s="615" t="s">
        <v>2</v>
      </c>
      <c r="AR36" s="127" t="s">
        <v>2</v>
      </c>
      <c r="AS36" s="615" t="s">
        <v>2</v>
      </c>
      <c r="AT36" s="127">
        <v>2</v>
      </c>
      <c r="AU36" s="615" t="s">
        <v>2</v>
      </c>
      <c r="AV36" s="127" t="s">
        <v>2</v>
      </c>
      <c r="AW36" s="615" t="s">
        <v>2</v>
      </c>
      <c r="AX36" s="127" t="s">
        <v>2</v>
      </c>
      <c r="AY36" s="615" t="s">
        <v>2</v>
      </c>
      <c r="AZ36" s="127" t="s">
        <v>2</v>
      </c>
      <c r="BA36" s="615" t="s">
        <v>2</v>
      </c>
      <c r="BB36" s="127">
        <v>2</v>
      </c>
      <c r="BC36" s="615" t="s">
        <v>2</v>
      </c>
      <c r="BD36" s="127" t="s">
        <v>2</v>
      </c>
      <c r="BE36" s="615" t="s">
        <v>2</v>
      </c>
      <c r="BF36" s="127">
        <v>0</v>
      </c>
      <c r="BG36" s="126">
        <v>0</v>
      </c>
    </row>
    <row r="37" spans="1:59" s="68" customFormat="1" ht="18" customHeight="1">
      <c r="A37" s="361">
        <v>2021</v>
      </c>
      <c r="B37" s="366">
        <v>48</v>
      </c>
      <c r="C37" s="366">
        <v>20</v>
      </c>
      <c r="D37" s="623">
        <v>28</v>
      </c>
      <c r="E37" s="366">
        <v>0</v>
      </c>
      <c r="F37" s="366">
        <v>0</v>
      </c>
      <c r="G37" s="367">
        <v>0</v>
      </c>
      <c r="H37" s="127">
        <v>0</v>
      </c>
      <c r="I37" s="615">
        <v>0</v>
      </c>
      <c r="J37" s="127">
        <v>1</v>
      </c>
      <c r="K37" s="615">
        <v>0</v>
      </c>
      <c r="L37" s="127">
        <v>0</v>
      </c>
      <c r="M37" s="615">
        <v>0</v>
      </c>
      <c r="N37" s="127">
        <v>23</v>
      </c>
      <c r="O37" s="615">
        <v>0</v>
      </c>
      <c r="P37" s="127">
        <v>0</v>
      </c>
      <c r="Q37" s="615">
        <v>0</v>
      </c>
      <c r="R37" s="127">
        <v>2</v>
      </c>
      <c r="S37" s="615">
        <v>0</v>
      </c>
      <c r="T37" s="127">
        <v>0</v>
      </c>
      <c r="U37" s="615">
        <v>0</v>
      </c>
      <c r="V37" s="127">
        <v>0</v>
      </c>
      <c r="W37" s="615">
        <v>0</v>
      </c>
      <c r="X37" s="127">
        <v>0</v>
      </c>
      <c r="Y37" s="615">
        <v>0</v>
      </c>
      <c r="Z37" s="127">
        <v>20</v>
      </c>
      <c r="AA37" s="615">
        <v>0</v>
      </c>
      <c r="AB37" s="127" t="s">
        <v>2</v>
      </c>
      <c r="AC37" s="615" t="s">
        <v>2</v>
      </c>
      <c r="AD37" s="127">
        <v>1</v>
      </c>
      <c r="AE37" s="615" t="s">
        <v>2</v>
      </c>
      <c r="AF37" s="127" t="s">
        <v>2</v>
      </c>
      <c r="AG37" s="615" t="s">
        <v>2</v>
      </c>
      <c r="AH37" s="127">
        <v>1</v>
      </c>
      <c r="AI37" s="615" t="s">
        <v>2</v>
      </c>
      <c r="AJ37" s="127" t="s">
        <v>2</v>
      </c>
      <c r="AK37" s="615" t="s">
        <v>2</v>
      </c>
      <c r="AL37" s="127" t="s">
        <v>2</v>
      </c>
      <c r="AM37" s="615" t="s">
        <v>2</v>
      </c>
      <c r="AN37" s="127" t="s">
        <v>2</v>
      </c>
      <c r="AO37" s="615" t="s">
        <v>2</v>
      </c>
      <c r="AP37" s="127" t="s">
        <v>2</v>
      </c>
      <c r="AQ37" s="615" t="s">
        <v>2</v>
      </c>
      <c r="AR37" s="127" t="s">
        <v>2</v>
      </c>
      <c r="AS37" s="615" t="s">
        <v>2</v>
      </c>
      <c r="AT37" s="127">
        <v>0</v>
      </c>
      <c r="AU37" s="615">
        <v>0</v>
      </c>
      <c r="AV37" s="127">
        <v>0</v>
      </c>
      <c r="AW37" s="615">
        <v>0</v>
      </c>
      <c r="AX37" s="127">
        <v>0</v>
      </c>
      <c r="AY37" s="615">
        <v>0</v>
      </c>
      <c r="AZ37" s="127">
        <v>0</v>
      </c>
      <c r="BA37" s="615">
        <v>0</v>
      </c>
      <c r="BB37" s="127">
        <v>0</v>
      </c>
      <c r="BC37" s="615">
        <v>0</v>
      </c>
      <c r="BD37" s="127">
        <v>0</v>
      </c>
      <c r="BE37" s="615">
        <v>0</v>
      </c>
      <c r="BF37" s="127">
        <v>0</v>
      </c>
      <c r="BG37" s="126">
        <v>0</v>
      </c>
    </row>
    <row r="38" spans="1:59" s="68" customFormat="1" ht="18" customHeight="1">
      <c r="A38" s="251">
        <v>2022</v>
      </c>
      <c r="B38" s="63">
        <v>48</v>
      </c>
      <c r="C38" s="63">
        <v>23</v>
      </c>
      <c r="D38" s="624">
        <v>25</v>
      </c>
      <c r="E38" s="63">
        <v>0</v>
      </c>
      <c r="F38" s="63">
        <v>0</v>
      </c>
      <c r="G38" s="306">
        <v>0</v>
      </c>
      <c r="H38" s="125">
        <v>0</v>
      </c>
      <c r="I38" s="605">
        <v>0</v>
      </c>
      <c r="J38" s="125">
        <v>0</v>
      </c>
      <c r="K38" s="605">
        <v>0</v>
      </c>
      <c r="L38" s="125">
        <v>0</v>
      </c>
      <c r="M38" s="605">
        <v>0</v>
      </c>
      <c r="N38" s="125">
        <v>18</v>
      </c>
      <c r="O38" s="605">
        <v>0</v>
      </c>
      <c r="P38" s="125">
        <v>0</v>
      </c>
      <c r="Q38" s="605">
        <v>0</v>
      </c>
      <c r="R38" s="125">
        <v>2</v>
      </c>
      <c r="S38" s="605">
        <v>0</v>
      </c>
      <c r="T38" s="125">
        <v>0</v>
      </c>
      <c r="U38" s="605">
        <v>0</v>
      </c>
      <c r="V38" s="125">
        <v>0</v>
      </c>
      <c r="W38" s="605">
        <v>0</v>
      </c>
      <c r="X38" s="125">
        <v>0</v>
      </c>
      <c r="Y38" s="605">
        <v>0</v>
      </c>
      <c r="Z38" s="125">
        <v>21</v>
      </c>
      <c r="AA38" s="605">
        <v>0</v>
      </c>
      <c r="AB38" s="125">
        <v>0</v>
      </c>
      <c r="AC38" s="605">
        <v>0</v>
      </c>
      <c r="AD38" s="125">
        <v>2</v>
      </c>
      <c r="AE38" s="605">
        <v>0</v>
      </c>
      <c r="AF38" s="125">
        <v>0</v>
      </c>
      <c r="AG38" s="605">
        <v>0</v>
      </c>
      <c r="AH38" s="125">
        <v>1</v>
      </c>
      <c r="AI38" s="605">
        <v>0</v>
      </c>
      <c r="AJ38" s="125">
        <v>0</v>
      </c>
      <c r="AK38" s="605">
        <v>0</v>
      </c>
      <c r="AL38" s="125">
        <v>0</v>
      </c>
      <c r="AM38" s="605">
        <v>0</v>
      </c>
      <c r="AN38" s="125">
        <v>0</v>
      </c>
      <c r="AO38" s="605">
        <v>0</v>
      </c>
      <c r="AP38" s="125">
        <v>2</v>
      </c>
      <c r="AQ38" s="605">
        <v>0</v>
      </c>
      <c r="AR38" s="125">
        <v>0</v>
      </c>
      <c r="AS38" s="605">
        <v>0</v>
      </c>
      <c r="AT38" s="125">
        <v>0</v>
      </c>
      <c r="AU38" s="605">
        <v>0</v>
      </c>
      <c r="AV38" s="125">
        <v>0</v>
      </c>
      <c r="AW38" s="605">
        <v>0</v>
      </c>
      <c r="AX38" s="125">
        <v>0</v>
      </c>
      <c r="AY38" s="605">
        <v>0</v>
      </c>
      <c r="AZ38" s="125">
        <v>0</v>
      </c>
      <c r="BA38" s="605">
        <v>0</v>
      </c>
      <c r="BB38" s="125">
        <v>0</v>
      </c>
      <c r="BC38" s="605">
        <v>0</v>
      </c>
      <c r="BD38" s="125">
        <v>0</v>
      </c>
      <c r="BE38" s="605">
        <v>0</v>
      </c>
      <c r="BF38" s="125">
        <v>0</v>
      </c>
      <c r="BG38" s="124">
        <v>0</v>
      </c>
    </row>
    <row r="39" spans="1:59" s="620" customFormat="1" ht="103.5" customHeight="1">
      <c r="A39" s="618" t="s">
        <v>799</v>
      </c>
      <c r="B39" s="618"/>
      <c r="C39" s="618"/>
      <c r="D39" s="618"/>
      <c r="E39" s="618"/>
      <c r="F39" s="618"/>
      <c r="G39" s="618"/>
      <c r="H39" s="618"/>
      <c r="I39" s="618"/>
      <c r="J39" s="618"/>
      <c r="K39" s="618"/>
      <c r="L39" s="618"/>
      <c r="M39" s="618"/>
      <c r="N39" s="618"/>
      <c r="O39" s="618"/>
      <c r="P39" s="618"/>
      <c r="Q39" s="618"/>
      <c r="R39" s="618"/>
      <c r="S39" s="618"/>
      <c r="T39" s="618"/>
      <c r="U39" s="618"/>
      <c r="V39" s="618"/>
      <c r="W39" s="618"/>
      <c r="X39" s="618"/>
      <c r="Y39" s="618"/>
      <c r="Z39" s="618"/>
      <c r="AA39" s="618"/>
      <c r="AB39" s="618"/>
      <c r="AC39" s="618"/>
      <c r="AD39" s="618"/>
      <c r="AE39" s="618"/>
      <c r="AF39" s="618"/>
      <c r="AG39" s="618"/>
      <c r="AH39" s="618"/>
      <c r="AI39" s="618"/>
      <c r="AJ39" s="619"/>
      <c r="AK39" s="619"/>
      <c r="AL39" s="619"/>
      <c r="AM39" s="619"/>
      <c r="AN39" s="619"/>
      <c r="AO39" s="619"/>
      <c r="AP39" s="619"/>
      <c r="AQ39" s="619"/>
      <c r="AR39" s="619"/>
      <c r="AS39" s="619"/>
      <c r="AT39" s="619"/>
      <c r="AU39" s="619"/>
      <c r="AV39" s="619"/>
      <c r="AW39" s="619"/>
      <c r="AX39" s="619"/>
      <c r="AY39" s="619"/>
    </row>
    <row r="40" spans="1:59" s="68" customFormat="1" ht="17.100000000000001" customHeight="1">
      <c r="A40" s="39" t="s">
        <v>560</v>
      </c>
      <c r="B40" s="4"/>
      <c r="C40" s="4"/>
      <c r="D40" s="4"/>
      <c r="E40" s="4"/>
      <c r="F40" s="4"/>
      <c r="G40" s="4"/>
      <c r="H40" s="4"/>
      <c r="I40" s="4"/>
      <c r="J40" s="4"/>
      <c r="K40" s="4"/>
      <c r="L40" s="4"/>
      <c r="M40" s="4"/>
      <c r="N40" s="4"/>
      <c r="O40" s="4"/>
      <c r="P40" s="4"/>
      <c r="Q40" s="4"/>
      <c r="R40" s="4"/>
      <c r="S40" s="4"/>
      <c r="T40" s="4"/>
      <c r="U40" s="123"/>
      <c r="W40" s="137"/>
      <c r="X40" s="137"/>
      <c r="Y40" s="142" t="s">
        <v>559</v>
      </c>
      <c r="Z40" s="137"/>
      <c r="AA40" s="137"/>
      <c r="AB40" s="137"/>
      <c r="AC40" s="137"/>
      <c r="AD40" s="137"/>
      <c r="AE40" s="137"/>
      <c r="AF40" s="137"/>
      <c r="AG40" s="137"/>
      <c r="AH40" s="137"/>
      <c r="AI40" s="137"/>
      <c r="AJ40" s="137"/>
      <c r="AK40" s="137"/>
      <c r="AL40" s="137"/>
      <c r="AM40" s="137"/>
      <c r="AN40" s="137"/>
      <c r="AO40" s="137"/>
      <c r="AP40" s="137"/>
      <c r="AQ40" s="137"/>
      <c r="AR40" s="137"/>
      <c r="AS40" s="137"/>
      <c r="AT40" s="137"/>
      <c r="AU40" s="137"/>
      <c r="AV40" s="137"/>
      <c r="AW40" s="137"/>
      <c r="AX40" s="137"/>
      <c r="AY40" s="137"/>
      <c r="BG40" s="305" t="s">
        <v>740</v>
      </c>
    </row>
    <row r="41" spans="1:59" s="68" customFormat="1" ht="17.100000000000001" customHeight="1"/>
    <row r="42" spans="1:59" s="68" customFormat="1" ht="24.95" customHeight="1"/>
    <row r="43" spans="1:59" s="68" customFormat="1" ht="24.95" customHeight="1"/>
    <row r="44" spans="1:59" s="68" customFormat="1" ht="24.95" customHeight="1"/>
    <row r="45" spans="1:59" s="119" customFormat="1" ht="12" customHeight="1"/>
    <row r="46" spans="1:59" s="119" customFormat="1" ht="12" customHeight="1"/>
    <row r="47" spans="1:59" s="119" customFormat="1" ht="12" customHeight="1">
      <c r="A47" s="141"/>
      <c r="B47" s="141"/>
      <c r="C47" s="141"/>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row>
  </sheetData>
  <mergeCells count="84">
    <mergeCell ref="BF28:BG28"/>
    <mergeCell ref="BF29:BF31"/>
    <mergeCell ref="BG29:BG31"/>
    <mergeCell ref="B28:BE28"/>
    <mergeCell ref="AT29:AU30"/>
    <mergeCell ref="AX29:AY30"/>
    <mergeCell ref="AZ29:BA30"/>
    <mergeCell ref="BB29:BC30"/>
    <mergeCell ref="BD29:BE30"/>
    <mergeCell ref="AL29:AM30"/>
    <mergeCell ref="AN29:AO30"/>
    <mergeCell ref="AP29:AQ30"/>
    <mergeCell ref="AR29:AS30"/>
    <mergeCell ref="AV29:AW30"/>
    <mergeCell ref="AF29:AG30"/>
    <mergeCell ref="AJ29:AK30"/>
    <mergeCell ref="AH5:AI6"/>
    <mergeCell ref="AJ5:AK6"/>
    <mergeCell ref="X5:Y6"/>
    <mergeCell ref="AL17:AM18"/>
    <mergeCell ref="AF17:AG18"/>
    <mergeCell ref="AH17:AI18"/>
    <mergeCell ref="AJ17:AK18"/>
    <mergeCell ref="AL5:AM6"/>
    <mergeCell ref="B16:BA16"/>
    <mergeCell ref="AD5:AE6"/>
    <mergeCell ref="AF5:AG6"/>
    <mergeCell ref="H17:I18"/>
    <mergeCell ref="AB17:AC18"/>
    <mergeCell ref="AD17:AE18"/>
    <mergeCell ref="Z17:AA18"/>
    <mergeCell ref="AZ17:BA18"/>
    <mergeCell ref="AR17:AS18"/>
    <mergeCell ref="AT17:AU18"/>
    <mergeCell ref="AV17:AW18"/>
    <mergeCell ref="AN17:AO18"/>
    <mergeCell ref="AX17:AY18"/>
    <mergeCell ref="AP17:AQ18"/>
    <mergeCell ref="A3:D3"/>
    <mergeCell ref="B5:G5"/>
    <mergeCell ref="H5:I6"/>
    <mergeCell ref="A4:A7"/>
    <mergeCell ref="B6:D6"/>
    <mergeCell ref="E6:G6"/>
    <mergeCell ref="B4:AM4"/>
    <mergeCell ref="J5:K6"/>
    <mergeCell ref="Z5:AA6"/>
    <mergeCell ref="L5:M6"/>
    <mergeCell ref="N5:O6"/>
    <mergeCell ref="P5:Q6"/>
    <mergeCell ref="R5:S6"/>
    <mergeCell ref="T5:U6"/>
    <mergeCell ref="V5:W6"/>
    <mergeCell ref="AB5:AC6"/>
    <mergeCell ref="X29:Y30"/>
    <mergeCell ref="Z29:AA30"/>
    <mergeCell ref="A16:A19"/>
    <mergeCell ref="B17:G17"/>
    <mergeCell ref="B18:D18"/>
    <mergeCell ref="E18:G18"/>
    <mergeCell ref="J17:K18"/>
    <mergeCell ref="L17:M18"/>
    <mergeCell ref="N17:O18"/>
    <mergeCell ref="P17:Q18"/>
    <mergeCell ref="R17:S18"/>
    <mergeCell ref="T17:U18"/>
    <mergeCell ref="V17:W18"/>
    <mergeCell ref="X17:Y18"/>
    <mergeCell ref="A39:AI39"/>
    <mergeCell ref="AH29:AI30"/>
    <mergeCell ref="V29:W30"/>
    <mergeCell ref="A28:A31"/>
    <mergeCell ref="B29:G29"/>
    <mergeCell ref="B30:D30"/>
    <mergeCell ref="E30:G30"/>
    <mergeCell ref="L29:M30"/>
    <mergeCell ref="N29:O30"/>
    <mergeCell ref="P29:Q30"/>
    <mergeCell ref="AB29:AC30"/>
    <mergeCell ref="AD29:AE30"/>
    <mergeCell ref="R29:S30"/>
    <mergeCell ref="T29:U30"/>
    <mergeCell ref="H29:I30"/>
    <mergeCell ref="J29:K30"/>
  </mergeCells>
  <phoneticPr fontId="6" type="noConversion"/>
  <printOptions horizontalCentered="1"/>
  <pageMargins left="0.78740157480314965" right="0.78740157480314965" top="0.98425196850393704" bottom="0.98425196850393704" header="0" footer="0.59055118110236227"/>
  <pageSetup paperSize="9" scale="43" firstPageNumber="136" pageOrder="overThenDown" orientation="landscape" r:id="rId1"/>
  <headerFooter scaleWithDoc="0" alignWithMargins="0"/>
  <colBreaks count="1" manualBreakCount="1">
    <brk id="2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30</vt:i4>
      </vt:variant>
      <vt:variant>
        <vt:lpstr>이름 지정된 범위</vt:lpstr>
      </vt:variant>
      <vt:variant>
        <vt:i4>11</vt:i4>
      </vt:variant>
    </vt:vector>
  </HeadingPairs>
  <TitlesOfParts>
    <vt:vector size="41" baseType="lpstr">
      <vt:lpstr>Ⅻ-1. 의료기관</vt:lpstr>
      <vt:lpstr>Ⅻ-2. 의료기관종사 의료인력</vt:lpstr>
      <vt:lpstr>Ⅻ-3. 보건소 인력</vt:lpstr>
      <vt:lpstr>Ⅻ-4. 보건지소 및 보건진료소, 건강생활지원센터 인력</vt:lpstr>
      <vt:lpstr>Ⅻ-5. 의약품등 제조업소 및 판매업소</vt:lpstr>
      <vt:lpstr>Ⅻ-6. 식품위생관계업소</vt:lpstr>
      <vt:lpstr>Ⅻ-7. 공중위생영업소</vt:lpstr>
      <vt:lpstr>Ⅻ-8. 예방접종</vt:lpstr>
      <vt:lpstr>Ⅻ-9. 주요 법정감염병 발생 및 사망</vt:lpstr>
      <vt:lpstr>Ⅻ-10. 결핵환자 현황</vt:lpstr>
      <vt:lpstr>Ⅻ-11. 보건소 구강보건사업 실적</vt:lpstr>
      <vt:lpstr>Ⅻ-12. 모자보건사업 실적 </vt:lpstr>
      <vt:lpstr>Ⅻ-13. 건강보험 적용인구</vt:lpstr>
      <vt:lpstr>Ⅻ-14. 건강보험급여</vt:lpstr>
      <vt:lpstr>Ⅻ-15. 건강보험대상자 진료 실적</vt:lpstr>
      <vt:lpstr>Ⅻ-16. 국민연금 가입자</vt:lpstr>
      <vt:lpstr>Ⅻ-17. 국민연금 급여 지급현황</vt:lpstr>
      <vt:lpstr>Ⅻ-18. 노인여가복지시설</vt:lpstr>
      <vt:lpstr>Ⅻ-19. 노인주거복지시설</vt:lpstr>
      <vt:lpstr>Ⅻ-20. 노인의료복지시설</vt:lpstr>
      <vt:lpstr>Ⅻ-21. 재가노인복지시설</vt:lpstr>
      <vt:lpstr>Ⅻ-22. 국민기초생활보장 수급자</vt:lpstr>
      <vt:lpstr>Ⅻ-23. 기초연금 수급자 수</vt:lpstr>
      <vt:lpstr>Ⅻ-24. 여성복지시설</vt:lpstr>
      <vt:lpstr>Ⅻ-25. 여성폭력상담</vt:lpstr>
      <vt:lpstr>Ⅻ-26. 아동복지시설</vt:lpstr>
      <vt:lpstr>Ⅻ-27. 장애인 거주시설 수 및 입소 현황</vt:lpstr>
      <vt:lpstr>Ⅻ-28 장애인등록현황</vt:lpstr>
      <vt:lpstr>Ⅻ-29. 어린이집</vt:lpstr>
      <vt:lpstr>Ⅻ-30. 사회복지자원봉사자 현황</vt:lpstr>
      <vt:lpstr>'Ⅻ-10. 결핵환자 현황'!Print_Area</vt:lpstr>
      <vt:lpstr>'Ⅻ-13. 건강보험 적용인구'!Print_Area</vt:lpstr>
      <vt:lpstr>'Ⅻ-17. 국민연금 급여 지급현황'!Print_Area</vt:lpstr>
      <vt:lpstr>'Ⅻ-23. 기초연금 수급자 수'!Print_Area</vt:lpstr>
      <vt:lpstr>'Ⅻ-24. 여성복지시설'!Print_Area</vt:lpstr>
      <vt:lpstr>'Ⅻ-25. 여성폭력상담'!Print_Area</vt:lpstr>
      <vt:lpstr>'Ⅻ-26. 아동복지시설'!Print_Area</vt:lpstr>
      <vt:lpstr>'Ⅻ-29. 어린이집'!Print_Area</vt:lpstr>
      <vt:lpstr>'Ⅻ-3. 보건소 인력'!Print_Area</vt:lpstr>
      <vt:lpstr>'Ⅻ-30. 사회복지자원봉사자 현황'!Print_Area</vt:lpstr>
      <vt:lpstr>'Ⅻ-4. 보건지소 및 보건진료소, 건강생활지원센터 인력'!Print_Area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나주시</dc:creator>
  <cp:lastModifiedBy>naju</cp:lastModifiedBy>
  <cp:lastPrinted>2024-06-17T12:50:37Z</cp:lastPrinted>
  <dcterms:created xsi:type="dcterms:W3CDTF">2013-10-29T05:03:58Z</dcterms:created>
  <dcterms:modified xsi:type="dcterms:W3CDTF">2024-06-17T13:02:42Z</dcterms:modified>
</cp:coreProperties>
</file>