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화향\04_데이터성과관리팀\02_통계업무\01_통계연보 작성\1. 2023년(29회 통계연보)\01_작성\2023년도 통계연보(공표 예정)\"/>
    </mc:Choice>
  </mc:AlternateContent>
  <xr:revisionPtr revIDLastSave="0" documentId="13_ncr:1_{E098CEE1-F386-4E6E-AEAB-A9546D1FEFC4}" xr6:coauthVersionLast="36" xr6:coauthVersionMax="36" xr10:uidLastSave="{00000000-0000-0000-0000-000000000000}"/>
  <bookViews>
    <workbookView xWindow="0" yWindow="0" windowWidth="19170" windowHeight="9975" tabRatio="699" xr2:uid="{00000000-000D-0000-FFFF-FFFF00000000}"/>
  </bookViews>
  <sheets>
    <sheet name="Ⅸ-1. 가계대출규모" sheetId="29" r:id="rId1"/>
    <sheet name="Ⅸ-2 수출입 통관실적" sheetId="25" r:id="rId2"/>
    <sheet name="Ⅸ-3-1 수출실적" sheetId="28" r:id="rId3"/>
    <sheet name="Ⅸ-3-2 수입실적" sheetId="16" r:id="rId4"/>
  </sheets>
  <definedNames>
    <definedName name="_xlnm.Print_Area" localSheetId="1">'Ⅸ-2 수출입 통관실적'!$A$1:$E$25</definedName>
  </definedNames>
  <calcPr calcId="191029"/>
</workbook>
</file>

<file path=xl/calcChain.xml><?xml version="1.0" encoding="utf-8"?>
<calcChain xmlns="http://schemas.openxmlformats.org/spreadsheetml/2006/main">
  <c r="C11" i="16" l="1"/>
  <c r="D11" i="16"/>
  <c r="E11" i="16"/>
  <c r="F11" i="16"/>
  <c r="G11" i="16"/>
  <c r="H11" i="16"/>
  <c r="I11" i="16"/>
  <c r="J11" i="16"/>
  <c r="K11" i="16"/>
  <c r="L11" i="16"/>
  <c r="B11" i="16"/>
  <c r="B11" i="28"/>
  <c r="E11" i="28"/>
  <c r="D11" i="28"/>
  <c r="F11" i="28"/>
  <c r="G11" i="28"/>
  <c r="H11" i="28"/>
  <c r="I11" i="28"/>
  <c r="J11" i="28"/>
  <c r="K11" i="28"/>
  <c r="L11" i="28"/>
  <c r="C11" i="28"/>
  <c r="E13" i="25" l="1"/>
  <c r="E14" i="25"/>
  <c r="E15" i="25"/>
  <c r="E16" i="25"/>
  <c r="E17" i="25"/>
  <c r="E18" i="25"/>
  <c r="E19" i="25"/>
  <c r="E20" i="25"/>
  <c r="E21" i="25"/>
  <c r="E22" i="25"/>
  <c r="E23" i="25"/>
  <c r="E12" i="25"/>
  <c r="B13" i="25"/>
  <c r="B14" i="25"/>
  <c r="B15" i="25"/>
  <c r="B16" i="25"/>
  <c r="B17" i="25"/>
  <c r="B18" i="25"/>
  <c r="B19" i="25"/>
  <c r="B20" i="25"/>
  <c r="B21" i="25"/>
  <c r="B22" i="25"/>
  <c r="B23" i="25"/>
  <c r="B12" i="25"/>
  <c r="E11" i="25"/>
  <c r="B11" i="25"/>
</calcChain>
</file>

<file path=xl/sharedStrings.xml><?xml version="1.0" encoding="utf-8"?>
<sst xmlns="http://schemas.openxmlformats.org/spreadsheetml/2006/main" count="106" uniqueCount="69">
  <si>
    <t>Source : Korea International Trade Association</t>
  </si>
  <si>
    <t>식품 및
산 동 물
Foods and live animals</t>
    <phoneticPr fontId="4" type="noConversion"/>
  </si>
  <si>
    <t>화학물 및 
관련제품
Chemicals
and
related products</t>
    <phoneticPr fontId="4" type="noConversion"/>
  </si>
  <si>
    <t>기계 및
운수장비
Machinery
and
transport
equipment</t>
    <phoneticPr fontId="4" type="noConversion"/>
  </si>
  <si>
    <t>수출(a)
Export</t>
    <phoneticPr fontId="2" type="noConversion"/>
  </si>
  <si>
    <t>수입(b)
Import</t>
    <phoneticPr fontId="2" type="noConversion"/>
  </si>
  <si>
    <t>Source : Korea International Trade Association</t>
    <phoneticPr fontId="2" type="noConversion"/>
  </si>
  <si>
    <t>달리 분류되지 않은 상품 및 취급물
Commodities &amp; transactions n.e.c</t>
    <phoneticPr fontId="4" type="noConversion"/>
  </si>
  <si>
    <t>기계 및 
운수장비
Machinery and
transport equipment</t>
    <phoneticPr fontId="4" type="noConversion"/>
  </si>
  <si>
    <t>화학물 및 
관련제품
Chemicals and related products</t>
    <phoneticPr fontId="4" type="noConversion"/>
  </si>
  <si>
    <t>기타 
제조제품
Miscellaneous manufactured articles</t>
    <phoneticPr fontId="4" type="noConversion"/>
  </si>
  <si>
    <t xml:space="preserve">수출입초과(a-b)
Excess of export/ import </t>
    <phoneticPr fontId="2" type="noConversion"/>
  </si>
  <si>
    <t xml:space="preserve"> 주 : 1) 통관기준, 사업체소재지기준   Note: providing items clear customs, data disaggregated by the location of establishments  </t>
    <phoneticPr fontId="2" type="noConversion"/>
  </si>
  <si>
    <t>음료 및 담배
Beverages and tobacco</t>
    <phoneticPr fontId="4" type="noConversion"/>
  </si>
  <si>
    <t>비식용원재료
(연료제외)
Crude materials, inedible, except fuels</t>
    <phoneticPr fontId="4" type="noConversion"/>
  </si>
  <si>
    <t>광물성연료,
윤활유 및
관련물질
Mineral fuels, lubricants &amp; related materials</t>
    <phoneticPr fontId="4" type="noConversion"/>
  </si>
  <si>
    <t>동식물성
유지 및 왁스
Animal and vegetable oils, fats and waxes</t>
    <phoneticPr fontId="4" type="noConversion"/>
  </si>
  <si>
    <t xml:space="preserve"> 주 : 품목은 SITC 기준, 분류단위는 제1단위  Note : Items are grouped according to the sections of the SITC.</t>
    <phoneticPr fontId="2" type="noConversion"/>
  </si>
  <si>
    <t>식품 및
산 동물
Foods and live animals</t>
    <phoneticPr fontId="4" type="noConversion"/>
  </si>
  <si>
    <t>합계
Total</t>
    <phoneticPr fontId="4" type="noConversion"/>
  </si>
  <si>
    <t>기타
제조제품
Miscellaneous manufactured articles</t>
    <phoneticPr fontId="4" type="noConversion"/>
  </si>
  <si>
    <t>단위 : 천달러</t>
    <phoneticPr fontId="2" type="noConversion"/>
  </si>
  <si>
    <t>Unit : 1,000 US dollars</t>
    <phoneticPr fontId="2" type="noConversion"/>
  </si>
  <si>
    <t>단위 : 천달러</t>
    <phoneticPr fontId="2" type="noConversion"/>
  </si>
  <si>
    <t>재료별
제조제품
Manufactured goods classified chiefly by material</t>
    <phoneticPr fontId="4" type="noConversion"/>
  </si>
  <si>
    <t>재료별
제조제품
Manufactured goods
classified
chiefly by material</t>
    <phoneticPr fontId="4" type="noConversion"/>
  </si>
  <si>
    <t xml:space="preserve"> 자료 : 「SITC에 의한 무역통계」 한국무역협회 정보지원팀</t>
    <phoneticPr fontId="2" type="noConversion"/>
  </si>
  <si>
    <t>1월</t>
    <phoneticPr fontId="2" type="noConversion"/>
  </si>
  <si>
    <t>2월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</si>
  <si>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</si>
  <si>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</si>
  <si>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</si>
  <si>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</si>
  <si>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</si>
  <si>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</si>
  <si>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</si>
  <si>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</si>
  <si>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</si>
  <si>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</si>
  <si>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총액(a+b)
Total amount</t>
    <phoneticPr fontId="2" type="noConversion"/>
  </si>
  <si>
    <t>연별
월별</t>
    <phoneticPr fontId="2" type="noConversion"/>
  </si>
  <si>
    <t>1월</t>
    <phoneticPr fontId="2" type="noConversion"/>
  </si>
  <si>
    <t>2월</t>
    <phoneticPr fontId="2" type="noConversion"/>
  </si>
  <si>
    <t>연별
월별</t>
    <phoneticPr fontId="2" type="noConversion"/>
  </si>
  <si>
    <t>기타
 Others</t>
    <phoneticPr fontId="2" type="noConversion"/>
  </si>
  <si>
    <t>새마을금고
Community credit cooperatives</t>
    <phoneticPr fontId="2" type="noConversion"/>
  </si>
  <si>
    <t>상호금융
Mutual credits</t>
    <phoneticPr fontId="2" type="noConversion"/>
  </si>
  <si>
    <t>신용협동조합
Credit unions</t>
    <phoneticPr fontId="2" type="noConversion"/>
  </si>
  <si>
    <t xml:space="preserve">상호저축은행
Mutual saving banks </t>
    <phoneticPr fontId="2" type="noConversion"/>
  </si>
  <si>
    <t>주택담보대출
(Household mortgage loans)</t>
    <phoneticPr fontId="2" type="noConversion"/>
  </si>
  <si>
    <t>소계
Sub Total</t>
    <phoneticPr fontId="2" type="noConversion"/>
  </si>
  <si>
    <t>주택담보대출
(Household mortgage loans)</t>
    <phoneticPr fontId="2" type="noConversion"/>
  </si>
  <si>
    <t>소계
Sub Total</t>
    <phoneticPr fontId="2" type="noConversion"/>
  </si>
  <si>
    <t>비은행예금취급기관 
Non–bank depository corporations</t>
    <phoneticPr fontId="2" type="noConversion"/>
  </si>
  <si>
    <t>예금은행
Commercial &amp; specialized banks</t>
    <phoneticPr fontId="2" type="noConversion"/>
  </si>
  <si>
    <t>예금취급기관
Depository corporations</t>
    <phoneticPr fontId="2" type="noConversion"/>
  </si>
  <si>
    <t>합계
Total</t>
    <phoneticPr fontId="2" type="noConversion"/>
  </si>
  <si>
    <t>Unit : billion won</t>
    <phoneticPr fontId="2" type="noConversion"/>
  </si>
  <si>
    <t>단위 : 10억원</t>
    <phoneticPr fontId="2" type="noConversion"/>
  </si>
  <si>
    <t>1. 가계대출규모 Volume of Household Loans</t>
    <phoneticPr fontId="2" type="noConversion"/>
  </si>
  <si>
    <t>Ⅸ. 유통·금융·보험 및 기타 서비스  Trading·Banking·Insurance and Other Services</t>
    <phoneticPr fontId="2" type="noConversion"/>
  </si>
  <si>
    <t xml:space="preserve"> 자료 : 한국은행 광주전남본부</t>
    <phoneticPr fontId="2" type="noConversion"/>
  </si>
  <si>
    <t xml:space="preserve"> 자료 : 「SITC에 의한 무역통계」 한국무역협회</t>
    <phoneticPr fontId="2" type="noConversion"/>
  </si>
  <si>
    <t xml:space="preserve"> 주 : 품목은 SITC 기준, 분류단위는 제1단위  Items are grouped according to the sections of the SITC.</t>
    <phoneticPr fontId="2" type="noConversion"/>
  </si>
  <si>
    <t>Source: Bank of Korea</t>
    <phoneticPr fontId="2" type="noConversion"/>
  </si>
  <si>
    <t>연별</t>
    <phoneticPr fontId="2" type="noConversion"/>
  </si>
  <si>
    <r>
      <t>2. 수출입 통관실적</t>
    </r>
    <r>
      <rPr>
        <b/>
        <vertAlign val="superscript"/>
        <sz val="12"/>
        <rFont val="굴림"/>
        <family val="3"/>
        <charset val="129"/>
      </rPr>
      <t>1)</t>
    </r>
    <r>
      <rPr>
        <b/>
        <sz val="12"/>
        <rFont val="굴림"/>
        <family val="3"/>
        <charset val="129"/>
      </rPr>
      <t xml:space="preserve"> Exports and Imports Cleared</t>
    </r>
    <phoneticPr fontId="2" type="noConversion"/>
  </si>
  <si>
    <t>3-1. 수출실적  Exports</t>
    <phoneticPr fontId="2" type="noConversion"/>
  </si>
  <si>
    <t>3-2. 수입실적  Imports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</si>
</sst>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_ * #,##0_ ;_ * \-#,##0_ ;_ * &quot;-&quot;_ ;_ @_ "/>
    <numFmt numFmtId="177" formatCode="#,##0_ "/>
    <numFmt numFmtId="178" formatCode="0_);[Red]\(0\)"/>
    <numFmt numFmtId="179" formatCode="0,000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바탕체"/>
      <family val="1"/>
      <charset val="129"/>
    </font>
    <font>
      <sz val="8"/>
      <name val="바탕"/>
      <family val="1"/>
      <charset val="129"/>
    </font>
    <font>
      <sz val="10"/>
      <name val="굴림"/>
      <family val="3"/>
      <charset val="129"/>
    </font>
    <font>
      <sz val="10"/>
      <name val="HY중고딕"/>
      <family val="1"/>
      <charset val="129"/>
    </font>
    <font>
      <b/>
      <sz val="12"/>
      <name val="HY중고딕"/>
      <family val="1"/>
      <charset val="129"/>
    </font>
    <font>
      <sz val="9"/>
      <name val="굴림"/>
      <family val="3"/>
      <charset val="129"/>
    </font>
    <font>
      <sz val="11"/>
      <color rgb="FF000000"/>
      <name val="돋움"/>
      <family val="3"/>
      <charset val="129"/>
    </font>
    <font>
      <sz val="11"/>
      <name val="HY중고딕"/>
      <family val="1"/>
      <charset val="129"/>
    </font>
    <font>
      <b/>
      <sz val="12"/>
      <name val="굴림"/>
      <family val="3"/>
      <charset val="129"/>
    </font>
    <font>
      <b/>
      <vertAlign val="superscript"/>
      <sz val="12"/>
      <name val="굴림"/>
      <family val="3"/>
      <charset val="129"/>
    </font>
    <font>
      <b/>
      <sz val="9"/>
      <name val="굴림"/>
      <family val="3"/>
      <charset val="129"/>
    </font>
    <font>
      <b/>
      <sz val="11"/>
      <name val="돋움"/>
      <family val="3"/>
      <charset val="129"/>
    </font>
    <font>
      <sz val="9"/>
      <name val="돋움"/>
      <family val="3"/>
      <charset val="129"/>
    </font>
    <font>
      <sz val="9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176" fontId="3" fillId="0" borderId="0" applyFont="0" applyFill="0" applyBorder="0" applyAlignment="0" applyProtection="0"/>
    <xf numFmtId="176" fontId="3" fillId="0" borderId="0" applyProtection="0"/>
    <xf numFmtId="0" fontId="9" fillId="0" borderId="0">
      <alignment vertical="center"/>
    </xf>
    <xf numFmtId="0" fontId="1" fillId="0" borderId="0"/>
    <xf numFmtId="41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8" fillId="0" borderId="6" xfId="5" applyNumberFormat="1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177" fontId="13" fillId="2" borderId="6" xfId="5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177" fontId="8" fillId="0" borderId="8" xfId="5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41" fontId="8" fillId="0" borderId="10" xfId="5" applyFont="1" applyFill="1" applyBorder="1" applyAlignment="1">
      <alignment horizontal="right" vertical="center"/>
    </xf>
    <xf numFmtId="41" fontId="8" fillId="0" borderId="11" xfId="5" applyFont="1" applyFill="1" applyBorder="1" applyAlignment="1">
      <alignment horizontal="right" vertical="center"/>
    </xf>
    <xf numFmtId="41" fontId="13" fillId="2" borderId="11" xfId="5" applyFont="1" applyFill="1" applyBorder="1" applyAlignment="1">
      <alignment horizontal="right" vertical="center"/>
    </xf>
    <xf numFmtId="41" fontId="8" fillId="0" borderId="12" xfId="5" applyFont="1" applyFill="1" applyBorder="1" applyAlignment="1">
      <alignment horizontal="right" vertical="center"/>
    </xf>
    <xf numFmtId="41" fontId="8" fillId="0" borderId="13" xfId="5" applyFont="1" applyFill="1" applyBorder="1" applyAlignment="1">
      <alignment horizontal="right" vertical="center"/>
    </xf>
    <xf numFmtId="41" fontId="8" fillId="0" borderId="14" xfId="5" applyFont="1" applyFill="1" applyBorder="1" applyAlignment="1">
      <alignment horizontal="right" vertical="center"/>
    </xf>
    <xf numFmtId="41" fontId="8" fillId="0" borderId="15" xfId="5" applyFont="1" applyFill="1" applyBorder="1" applyAlignment="1">
      <alignment horizontal="right" vertical="center"/>
    </xf>
    <xf numFmtId="41" fontId="8" fillId="0" borderId="16" xfId="5" applyFont="1" applyFill="1" applyBorder="1" applyAlignment="1">
      <alignment horizontal="right" vertical="center"/>
    </xf>
    <xf numFmtId="41" fontId="13" fillId="2" borderId="16" xfId="5" applyFont="1" applyFill="1" applyBorder="1" applyAlignment="1">
      <alignment horizontal="right" vertical="center"/>
    </xf>
    <xf numFmtId="41" fontId="8" fillId="0" borderId="17" xfId="5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wrapText="1"/>
    </xf>
    <xf numFmtId="176" fontId="8" fillId="0" borderId="4" xfId="2" applyFont="1" applyFill="1" applyBorder="1" applyAlignment="1">
      <alignment horizontal="center" vertical="center" wrapText="1"/>
    </xf>
    <xf numFmtId="178" fontId="8" fillId="0" borderId="5" xfId="2" applyNumberFormat="1" applyFont="1" applyFill="1" applyBorder="1" applyAlignment="1">
      <alignment horizontal="center" vertical="center"/>
    </xf>
    <xf numFmtId="41" fontId="8" fillId="0" borderId="6" xfId="5" applyFont="1" applyFill="1" applyBorder="1" applyAlignment="1">
      <alignment horizontal="right" vertical="center"/>
    </xf>
    <xf numFmtId="178" fontId="8" fillId="0" borderId="7" xfId="2" applyNumberFormat="1" applyFont="1" applyFill="1" applyBorder="1" applyAlignment="1">
      <alignment horizontal="center" vertical="center"/>
    </xf>
    <xf numFmtId="41" fontId="8" fillId="0" borderId="8" xfId="5" applyFont="1" applyFill="1" applyBorder="1" applyAlignment="1">
      <alignment horizontal="right" vertical="center"/>
    </xf>
    <xf numFmtId="41" fontId="8" fillId="0" borderId="19" xfId="5" applyFont="1" applyFill="1" applyBorder="1" applyAlignment="1">
      <alignment horizontal="right" vertical="center"/>
    </xf>
    <xf numFmtId="41" fontId="8" fillId="0" borderId="20" xfId="5" applyFont="1" applyFill="1" applyBorder="1" applyAlignment="1">
      <alignment horizontal="right" vertical="center"/>
    </xf>
    <xf numFmtId="41" fontId="8" fillId="0" borderId="21" xfId="5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8" fontId="13" fillId="2" borderId="5" xfId="2" applyNumberFormat="1" applyFont="1" applyFill="1" applyBorder="1" applyAlignment="1">
      <alignment horizontal="center" vertical="center"/>
    </xf>
    <xf numFmtId="41" fontId="13" fillId="2" borderId="20" xfId="5" applyFont="1" applyFill="1" applyBorder="1" applyAlignment="1">
      <alignment horizontal="right" vertical="center"/>
    </xf>
    <xf numFmtId="41" fontId="13" fillId="2" borderId="6" xfId="5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41" fontId="8" fillId="0" borderId="0" xfId="5" applyFont="1" applyFill="1" applyBorder="1" applyAlignment="1">
      <alignment horizontal="center" vertical="center" wrapText="1"/>
    </xf>
    <xf numFmtId="41" fontId="13" fillId="2" borderId="1" xfId="5" applyFont="1" applyFill="1" applyBorder="1" applyAlignment="1">
      <alignment vertical="center" wrapText="1"/>
    </xf>
    <xf numFmtId="41" fontId="8" fillId="0" borderId="6" xfId="5" applyFont="1" applyFill="1" applyBorder="1" applyAlignment="1">
      <alignment horizontal="center" vertical="center" wrapText="1"/>
    </xf>
    <xf numFmtId="41" fontId="13" fillId="2" borderId="8" xfId="5" applyFont="1" applyFill="1" applyBorder="1" applyAlignment="1">
      <alignment vertical="center" wrapText="1"/>
    </xf>
    <xf numFmtId="41" fontId="8" fillId="0" borderId="11" xfId="5" applyFont="1" applyFill="1" applyBorder="1" applyAlignment="1">
      <alignment horizontal="center" vertical="center" wrapText="1"/>
    </xf>
    <xf numFmtId="41" fontId="13" fillId="2" borderId="12" xfId="5" applyFont="1" applyFill="1" applyBorder="1" applyAlignment="1">
      <alignment vertical="center" wrapText="1"/>
    </xf>
    <xf numFmtId="179" fontId="8" fillId="0" borderId="2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top"/>
    </xf>
    <xf numFmtId="0" fontId="8" fillId="0" borderId="2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/>
    </xf>
    <xf numFmtId="179" fontId="8" fillId="0" borderId="27" xfId="0" applyNumberFormat="1" applyFont="1" applyFill="1" applyBorder="1" applyAlignment="1">
      <alignment horizontal="center" vertical="center" wrapText="1"/>
    </xf>
    <xf numFmtId="179" fontId="8" fillId="0" borderId="6" xfId="0" applyNumberFormat="1" applyFont="1" applyFill="1" applyBorder="1" applyAlignment="1">
      <alignment horizontal="center" vertical="center" wrapText="1"/>
    </xf>
    <xf numFmtId="179" fontId="8" fillId="0" borderId="28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</cellXfs>
  <cellStyles count="6">
    <cellStyle name="쉼표 [0]" xfId="5" builtinId="6"/>
    <cellStyle name="콤마 [0]_32.임상별임목축적" xfId="1" xr:uid="{00000000-0005-0000-0000-000001000000}"/>
    <cellStyle name="콤마 [0]_해안선및도서" xfId="2" xr:uid="{00000000-0005-0000-0000-000002000000}"/>
    <cellStyle name="표준" xfId="0" builtinId="0"/>
    <cellStyle name="표준 10" xfId="3" xr:uid="{00000000-0005-0000-0000-000004000000}"/>
    <cellStyle name="표준 4 10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view="pageBreakPreview" zoomScaleNormal="100" zoomScaleSheetLayoutView="100" workbookViewId="0">
      <selection activeCell="C9" sqref="C9"/>
    </sheetView>
  </sheetViews>
  <sheetFormatPr defaultColWidth="8.88671875" defaultRowHeight="13.5" x14ac:dyDescent="0.15"/>
  <cols>
    <col min="1" max="1" width="8.77734375" style="14" customWidth="1"/>
    <col min="2" max="11" width="9.77734375" style="14" customWidth="1"/>
    <col min="12" max="16384" width="8.88671875" style="14"/>
  </cols>
  <sheetData>
    <row r="1" spans="1:11" s="55" customFormat="1" ht="20.25" customHeight="1" x14ac:dyDescent="0.15">
      <c r="A1" s="72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s="8" customFormat="1" ht="30" customHeight="1" x14ac:dyDescent="0.15">
      <c r="A2" s="68" t="s">
        <v>59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s="2" customFormat="1" ht="15" customHeight="1" x14ac:dyDescent="0.15">
      <c r="A3" s="12" t="s">
        <v>58</v>
      </c>
      <c r="B3" s="12"/>
      <c r="C3" s="12"/>
      <c r="D3" s="12"/>
      <c r="E3" s="12"/>
      <c r="F3" s="12"/>
      <c r="H3" s="12"/>
      <c r="I3" s="12"/>
      <c r="J3" s="12"/>
      <c r="K3" s="13" t="s">
        <v>57</v>
      </c>
    </row>
    <row r="4" spans="1:11" s="1" customFormat="1" ht="22.5" customHeight="1" x14ac:dyDescent="0.15">
      <c r="A4" s="69" t="s">
        <v>65</v>
      </c>
      <c r="B4" s="73" t="s">
        <v>56</v>
      </c>
      <c r="C4" s="76" t="s">
        <v>55</v>
      </c>
      <c r="D4" s="77"/>
      <c r="E4" s="77"/>
      <c r="F4" s="77"/>
      <c r="G4" s="77"/>
      <c r="H4" s="77"/>
      <c r="I4" s="77"/>
      <c r="J4" s="77"/>
      <c r="K4" s="78"/>
    </row>
    <row r="5" spans="1:11" s="1" customFormat="1" ht="38.25" customHeight="1" x14ac:dyDescent="0.15">
      <c r="A5" s="70"/>
      <c r="B5" s="74"/>
      <c r="C5" s="76" t="s">
        <v>54</v>
      </c>
      <c r="D5" s="79"/>
      <c r="E5" s="76" t="s">
        <v>53</v>
      </c>
      <c r="F5" s="79"/>
      <c r="G5" s="79"/>
      <c r="H5" s="79"/>
      <c r="I5" s="79"/>
      <c r="J5" s="79"/>
      <c r="K5" s="80"/>
    </row>
    <row r="6" spans="1:11" s="1" customFormat="1" ht="48" customHeight="1" thickBot="1" x14ac:dyDescent="0.2">
      <c r="A6" s="71"/>
      <c r="B6" s="75"/>
      <c r="C6" s="62" t="s">
        <v>52</v>
      </c>
      <c r="D6" s="62" t="s">
        <v>51</v>
      </c>
      <c r="E6" s="62" t="s">
        <v>50</v>
      </c>
      <c r="F6" s="62" t="s">
        <v>49</v>
      </c>
      <c r="G6" s="62" t="s">
        <v>48</v>
      </c>
      <c r="H6" s="62" t="s">
        <v>47</v>
      </c>
      <c r="I6" s="62" t="s">
        <v>46</v>
      </c>
      <c r="J6" s="62" t="s">
        <v>45</v>
      </c>
      <c r="K6" s="63" t="s">
        <v>44</v>
      </c>
    </row>
    <row r="7" spans="1:11" s="1" customFormat="1" ht="26.25" customHeight="1" thickTop="1" x14ac:dyDescent="0.15">
      <c r="A7" s="64">
        <v>2018</v>
      </c>
      <c r="B7" s="60">
        <v>990.38599999999997</v>
      </c>
      <c r="C7" s="56">
        <v>990.38599999999997</v>
      </c>
      <c r="D7" s="60">
        <v>571.178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8">
        <v>0</v>
      </c>
    </row>
    <row r="8" spans="1:11" s="1" customFormat="1" ht="26.25" customHeight="1" x14ac:dyDescent="0.15">
      <c r="A8" s="64">
        <v>2019</v>
      </c>
      <c r="B8" s="60">
        <v>1014.718</v>
      </c>
      <c r="C8" s="56">
        <v>1014.718</v>
      </c>
      <c r="D8" s="60">
        <v>568.24800000000005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8">
        <v>0</v>
      </c>
    </row>
    <row r="9" spans="1:11" s="1" customFormat="1" ht="26.25" customHeight="1" x14ac:dyDescent="0.15">
      <c r="A9" s="64">
        <v>2020</v>
      </c>
      <c r="B9" s="60">
        <v>1263.1030000000001</v>
      </c>
      <c r="C9" s="56">
        <v>1263.1030000000001</v>
      </c>
      <c r="D9" s="60">
        <v>730.35199999999998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8">
        <v>0</v>
      </c>
    </row>
    <row r="10" spans="1:11" s="1" customFormat="1" ht="26.25" customHeight="1" x14ac:dyDescent="0.15">
      <c r="A10" s="64">
        <v>2021</v>
      </c>
      <c r="B10" s="60">
        <v>1373.057</v>
      </c>
      <c r="C10" s="56">
        <v>1373.057</v>
      </c>
      <c r="D10" s="60">
        <v>797.42600000000004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8">
        <v>0</v>
      </c>
    </row>
    <row r="11" spans="1:11" s="55" customFormat="1" ht="26.25" customHeight="1" x14ac:dyDescent="0.15">
      <c r="A11" s="65">
        <v>2022</v>
      </c>
      <c r="B11" s="61">
        <v>1346.1310000000001</v>
      </c>
      <c r="C11" s="57">
        <v>1346.1310000000001</v>
      </c>
      <c r="D11" s="61">
        <v>840.19600000000003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9">
        <v>0</v>
      </c>
    </row>
    <row r="12" spans="1:11" s="2" customFormat="1" ht="15" customHeight="1" x14ac:dyDescent="0.15">
      <c r="A12" s="5" t="s">
        <v>61</v>
      </c>
      <c r="B12" s="5"/>
      <c r="C12" s="5"/>
      <c r="D12" s="5"/>
      <c r="E12" s="5"/>
      <c r="F12" s="5"/>
      <c r="G12" s="3"/>
      <c r="H12" s="3"/>
      <c r="I12" s="3"/>
      <c r="J12" s="3"/>
      <c r="K12" s="66" t="s">
        <v>64</v>
      </c>
    </row>
  </sheetData>
  <mergeCells count="7">
    <mergeCell ref="A2:K2"/>
    <mergeCell ref="A4:A6"/>
    <mergeCell ref="A1:K1"/>
    <mergeCell ref="B4:B6"/>
    <mergeCell ref="C4:K4"/>
    <mergeCell ref="E5:K5"/>
    <mergeCell ref="C5:D5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89" firstPageNumber="91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view="pageBreakPreview" zoomScaleNormal="100" zoomScaleSheetLayoutView="100" workbookViewId="0">
      <selection activeCell="D15" sqref="D15"/>
    </sheetView>
  </sheetViews>
  <sheetFormatPr defaultColWidth="8.88671875" defaultRowHeight="13.5" x14ac:dyDescent="0.15"/>
  <cols>
    <col min="1" max="1" width="11.77734375" style="14" customWidth="1"/>
    <col min="2" max="5" width="19.77734375" style="14" customWidth="1"/>
    <col min="6" max="9" width="9.33203125" style="14" customWidth="1"/>
    <col min="10" max="23" width="7.77734375" style="14" customWidth="1"/>
    <col min="24" max="16384" width="8.88671875" style="14"/>
  </cols>
  <sheetData>
    <row r="1" spans="1:14" s="55" customFormat="1" ht="20.25" customHeight="1" x14ac:dyDescent="0.15">
      <c r="A1" s="72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4" s="8" customFormat="1" ht="30" customHeight="1" x14ac:dyDescent="0.15">
      <c r="A2" s="68" t="s">
        <v>66</v>
      </c>
      <c r="B2" s="68"/>
      <c r="C2" s="68"/>
      <c r="D2" s="68"/>
      <c r="E2" s="68"/>
      <c r="F2" s="11"/>
      <c r="G2" s="11"/>
      <c r="H2" s="11"/>
      <c r="I2" s="11"/>
      <c r="J2" s="7"/>
      <c r="K2" s="7"/>
      <c r="L2" s="7"/>
      <c r="M2" s="7"/>
    </row>
    <row r="3" spans="1:14" s="2" customFormat="1" ht="15" customHeight="1" x14ac:dyDescent="0.15">
      <c r="A3" s="81" t="s">
        <v>21</v>
      </c>
      <c r="B3" s="81"/>
      <c r="C3" s="12"/>
      <c r="E3" s="13" t="s">
        <v>22</v>
      </c>
      <c r="F3" s="10"/>
      <c r="G3" s="10"/>
      <c r="H3" s="10"/>
      <c r="I3" s="10"/>
      <c r="J3" s="4"/>
      <c r="K3" s="4"/>
    </row>
    <row r="4" spans="1:14" s="1" customFormat="1" ht="39.75" customHeight="1" thickBot="1" x14ac:dyDescent="0.2">
      <c r="A4" s="39" t="s">
        <v>40</v>
      </c>
      <c r="B4" s="28" t="s">
        <v>39</v>
      </c>
      <c r="C4" s="22" t="s">
        <v>4</v>
      </c>
      <c r="D4" s="21" t="s">
        <v>5</v>
      </c>
      <c r="E4" s="21" t="s">
        <v>11</v>
      </c>
      <c r="F4" s="3"/>
      <c r="G4" s="3"/>
      <c r="H4" s="6"/>
      <c r="I4" s="6"/>
      <c r="J4" s="6"/>
      <c r="K4" s="6"/>
      <c r="L4" s="6"/>
      <c r="N4" s="3"/>
    </row>
    <row r="5" spans="1:14" s="1" customFormat="1" ht="17.100000000000001" hidden="1" customHeight="1" thickTop="1" x14ac:dyDescent="0.15">
      <c r="A5" s="64">
        <v>2016</v>
      </c>
      <c r="B5" s="33">
        <v>524546</v>
      </c>
      <c r="C5" s="29">
        <v>169219</v>
      </c>
      <c r="D5" s="35">
        <v>355327</v>
      </c>
      <c r="E5" s="23">
        <v>-186108</v>
      </c>
      <c r="F5" s="3"/>
      <c r="G5" s="3"/>
      <c r="H5" s="6"/>
      <c r="I5" s="6"/>
      <c r="J5" s="6"/>
      <c r="K5" s="6"/>
      <c r="L5" s="6"/>
      <c r="N5" s="3"/>
    </row>
    <row r="6" spans="1:14" s="1" customFormat="1" ht="17.100000000000001" hidden="1" customHeight="1" x14ac:dyDescent="0.15">
      <c r="A6" s="64">
        <v>2017</v>
      </c>
      <c r="B6" s="34">
        <v>586254</v>
      </c>
      <c r="C6" s="30">
        <v>202441</v>
      </c>
      <c r="D6" s="36">
        <v>383813</v>
      </c>
      <c r="E6" s="23">
        <v>-181372</v>
      </c>
      <c r="F6" s="3"/>
      <c r="G6" s="3"/>
      <c r="H6" s="6"/>
      <c r="I6" s="6"/>
      <c r="J6" s="6"/>
      <c r="K6" s="6"/>
      <c r="L6" s="6"/>
      <c r="N6" s="3"/>
    </row>
    <row r="7" spans="1:14" s="1" customFormat="1" ht="17.100000000000001" customHeight="1" thickTop="1" x14ac:dyDescent="0.15">
      <c r="A7" s="64">
        <v>2018</v>
      </c>
      <c r="B7" s="46">
        <v>681302</v>
      </c>
      <c r="C7" s="30">
        <v>247193</v>
      </c>
      <c r="D7" s="36">
        <v>434109</v>
      </c>
      <c r="E7" s="23">
        <v>-186916</v>
      </c>
      <c r="F7" s="3"/>
      <c r="G7" s="3"/>
      <c r="H7" s="6"/>
      <c r="I7" s="6"/>
      <c r="J7" s="6"/>
      <c r="K7" s="6"/>
      <c r="L7" s="6"/>
      <c r="N7" s="3"/>
    </row>
    <row r="8" spans="1:14" s="1" customFormat="1" ht="17.100000000000001" customHeight="1" x14ac:dyDescent="0.15">
      <c r="A8" s="64">
        <v>2019</v>
      </c>
      <c r="B8" s="46">
        <v>736138</v>
      </c>
      <c r="C8" s="30">
        <v>252799</v>
      </c>
      <c r="D8" s="36">
        <v>483339</v>
      </c>
      <c r="E8" s="23">
        <v>-230540</v>
      </c>
      <c r="F8" s="3"/>
      <c r="G8" s="3"/>
      <c r="H8" s="6"/>
      <c r="I8" s="6"/>
      <c r="J8" s="6"/>
      <c r="K8" s="6"/>
      <c r="L8" s="6"/>
      <c r="N8" s="3"/>
    </row>
    <row r="9" spans="1:14" s="1" customFormat="1" ht="17.100000000000001" customHeight="1" x14ac:dyDescent="0.15">
      <c r="A9" s="64">
        <v>2020</v>
      </c>
      <c r="B9" s="46">
        <v>695561</v>
      </c>
      <c r="C9" s="30">
        <v>267894</v>
      </c>
      <c r="D9" s="36">
        <v>427667</v>
      </c>
      <c r="E9" s="23">
        <v>-159773</v>
      </c>
      <c r="F9" s="3"/>
      <c r="G9" s="3"/>
      <c r="H9" s="6"/>
      <c r="I9" s="6"/>
      <c r="J9" s="6"/>
      <c r="K9" s="6"/>
      <c r="L9" s="6"/>
      <c r="N9" s="3"/>
    </row>
    <row r="10" spans="1:14" s="1" customFormat="1" ht="17.100000000000001" customHeight="1" x14ac:dyDescent="0.15">
      <c r="A10" s="64">
        <v>2021</v>
      </c>
      <c r="B10" s="46">
        <v>816074</v>
      </c>
      <c r="C10" s="30">
        <v>284714</v>
      </c>
      <c r="D10" s="36">
        <v>531360</v>
      </c>
      <c r="E10" s="23">
        <v>-246646</v>
      </c>
      <c r="F10" s="3"/>
      <c r="G10" s="3"/>
      <c r="H10" s="6"/>
      <c r="I10" s="6"/>
      <c r="J10" s="6"/>
      <c r="K10" s="6"/>
      <c r="L10" s="6"/>
      <c r="N10" s="3"/>
    </row>
    <row r="11" spans="1:14" s="20" customFormat="1" ht="17.100000000000001" customHeight="1" x14ac:dyDescent="0.15">
      <c r="A11" s="24">
        <v>2022</v>
      </c>
      <c r="B11" s="51">
        <f>C11+D11</f>
        <v>883537</v>
      </c>
      <c r="C11" s="31">
        <v>269167</v>
      </c>
      <c r="D11" s="37">
        <v>614370</v>
      </c>
      <c r="E11" s="25">
        <f>C11-D11</f>
        <v>-345203</v>
      </c>
      <c r="F11" s="18"/>
      <c r="G11" s="18"/>
      <c r="H11" s="19"/>
      <c r="I11" s="19"/>
      <c r="J11" s="19"/>
      <c r="K11" s="19"/>
      <c r="L11" s="19"/>
      <c r="N11" s="18"/>
    </row>
    <row r="12" spans="1:14" s="1" customFormat="1" ht="17.100000000000001" customHeight="1" x14ac:dyDescent="0.15">
      <c r="A12" s="64" t="s">
        <v>27</v>
      </c>
      <c r="B12" s="46">
        <f>C12+D12</f>
        <v>60555</v>
      </c>
      <c r="C12" s="30">
        <v>27696</v>
      </c>
      <c r="D12" s="36">
        <v>32859</v>
      </c>
      <c r="E12" s="23">
        <f>C12-D12</f>
        <v>-5163</v>
      </c>
      <c r="F12" s="3"/>
      <c r="G12" s="3"/>
      <c r="H12" s="6"/>
      <c r="I12" s="6"/>
      <c r="J12" s="6"/>
      <c r="K12" s="6"/>
      <c r="L12" s="6"/>
      <c r="N12" s="3"/>
    </row>
    <row r="13" spans="1:14" s="1" customFormat="1" ht="17.100000000000001" customHeight="1" x14ac:dyDescent="0.15">
      <c r="A13" s="64" t="s">
        <v>28</v>
      </c>
      <c r="B13" s="46">
        <f t="shared" ref="B13:B23" si="0">C13+D13</f>
        <v>69998</v>
      </c>
      <c r="C13" s="30">
        <v>18041</v>
      </c>
      <c r="D13" s="36">
        <v>51957</v>
      </c>
      <c r="E13" s="23">
        <f t="shared" ref="E13:E23" si="1">C13-D13</f>
        <v>-33916</v>
      </c>
      <c r="F13" s="3"/>
      <c r="G13" s="3"/>
      <c r="H13" s="6"/>
      <c r="I13" s="6"/>
      <c r="J13" s="6"/>
      <c r="K13" s="6"/>
      <c r="L13" s="6"/>
      <c r="N13" s="3"/>
    </row>
    <row r="14" spans="1:14" s="1" customFormat="1" ht="17.100000000000001" customHeight="1" x14ac:dyDescent="0.15">
      <c r="A14" s="64" t="s">
        <v>29</v>
      </c>
      <c r="B14" s="46">
        <f t="shared" si="0"/>
        <v>67698</v>
      </c>
      <c r="C14" s="30">
        <v>27527</v>
      </c>
      <c r="D14" s="36">
        <v>40171</v>
      </c>
      <c r="E14" s="23">
        <f t="shared" si="1"/>
        <v>-12644</v>
      </c>
      <c r="F14" s="5"/>
      <c r="G14" s="5"/>
      <c r="H14" s="5"/>
      <c r="I14" s="5"/>
      <c r="J14" s="5"/>
      <c r="K14" s="5"/>
      <c r="L14" s="5"/>
    </row>
    <row r="15" spans="1:14" s="1" customFormat="1" ht="17.100000000000001" customHeight="1" x14ac:dyDescent="0.15">
      <c r="A15" s="64" t="s">
        <v>30</v>
      </c>
      <c r="B15" s="46">
        <f t="shared" si="0"/>
        <v>74527</v>
      </c>
      <c r="C15" s="30">
        <v>22938</v>
      </c>
      <c r="D15" s="36">
        <v>51589</v>
      </c>
      <c r="E15" s="23">
        <f t="shared" si="1"/>
        <v>-28651</v>
      </c>
      <c r="F15" s="3"/>
      <c r="G15" s="3"/>
      <c r="H15" s="6"/>
      <c r="I15" s="6"/>
      <c r="J15" s="6"/>
      <c r="K15" s="6"/>
      <c r="L15" s="6"/>
      <c r="N15" s="3"/>
    </row>
    <row r="16" spans="1:14" s="1" customFormat="1" ht="17.100000000000001" customHeight="1" x14ac:dyDescent="0.15">
      <c r="A16" s="64" t="s">
        <v>31</v>
      </c>
      <c r="B16" s="46">
        <f t="shared" si="0"/>
        <v>94905</v>
      </c>
      <c r="C16" s="30">
        <v>28958</v>
      </c>
      <c r="D16" s="36">
        <v>65947</v>
      </c>
      <c r="E16" s="23">
        <f t="shared" si="1"/>
        <v>-36989</v>
      </c>
      <c r="F16" s="3"/>
      <c r="G16" s="3"/>
      <c r="H16" s="6"/>
      <c r="I16" s="6"/>
      <c r="J16" s="6"/>
      <c r="K16" s="6"/>
      <c r="L16" s="6"/>
      <c r="N16" s="3"/>
    </row>
    <row r="17" spans="1:14" s="1" customFormat="1" ht="17.100000000000001" customHeight="1" x14ac:dyDescent="0.15">
      <c r="A17" s="64" t="s">
        <v>32</v>
      </c>
      <c r="B17" s="46">
        <f t="shared" si="0"/>
        <v>64371</v>
      </c>
      <c r="C17" s="30">
        <v>19331</v>
      </c>
      <c r="D17" s="36">
        <v>45040</v>
      </c>
      <c r="E17" s="23">
        <f t="shared" si="1"/>
        <v>-25709</v>
      </c>
      <c r="F17" s="5"/>
      <c r="G17" s="5"/>
      <c r="H17" s="5"/>
      <c r="I17" s="5"/>
      <c r="J17" s="5"/>
      <c r="K17" s="5"/>
      <c r="L17" s="5"/>
    </row>
    <row r="18" spans="1:14" s="1" customFormat="1" ht="17.100000000000001" customHeight="1" x14ac:dyDescent="0.15">
      <c r="A18" s="64" t="s">
        <v>33</v>
      </c>
      <c r="B18" s="46">
        <f t="shared" si="0"/>
        <v>70485</v>
      </c>
      <c r="C18" s="30">
        <v>18109</v>
      </c>
      <c r="D18" s="36">
        <v>52376</v>
      </c>
      <c r="E18" s="23">
        <f t="shared" si="1"/>
        <v>-34267</v>
      </c>
      <c r="F18" s="3"/>
      <c r="G18" s="3"/>
      <c r="H18" s="6"/>
      <c r="I18" s="6"/>
      <c r="J18" s="6"/>
      <c r="K18" s="6"/>
      <c r="L18" s="6"/>
      <c r="N18" s="3"/>
    </row>
    <row r="19" spans="1:14" s="1" customFormat="1" ht="17.100000000000001" customHeight="1" x14ac:dyDescent="0.15">
      <c r="A19" s="64" t="s">
        <v>34</v>
      </c>
      <c r="B19" s="46">
        <f t="shared" si="0"/>
        <v>74228</v>
      </c>
      <c r="C19" s="30">
        <v>21958</v>
      </c>
      <c r="D19" s="36">
        <v>52270</v>
      </c>
      <c r="E19" s="23">
        <f t="shared" si="1"/>
        <v>-30312</v>
      </c>
      <c r="F19" s="3"/>
      <c r="G19" s="3"/>
      <c r="H19" s="6"/>
      <c r="I19" s="6"/>
      <c r="J19" s="6"/>
      <c r="K19" s="6"/>
      <c r="L19" s="6"/>
      <c r="N19" s="3"/>
    </row>
    <row r="20" spans="1:14" s="1" customFormat="1" ht="17.100000000000001" customHeight="1" x14ac:dyDescent="0.15">
      <c r="A20" s="64" t="s">
        <v>35</v>
      </c>
      <c r="B20" s="46">
        <f t="shared" si="0"/>
        <v>74885</v>
      </c>
      <c r="C20" s="30">
        <v>21016</v>
      </c>
      <c r="D20" s="36">
        <v>53869</v>
      </c>
      <c r="E20" s="23">
        <f t="shared" si="1"/>
        <v>-32853</v>
      </c>
      <c r="F20" s="5"/>
      <c r="G20" s="5"/>
      <c r="H20" s="5"/>
      <c r="I20" s="5"/>
      <c r="J20" s="5"/>
      <c r="K20" s="5"/>
      <c r="L20" s="5"/>
    </row>
    <row r="21" spans="1:14" s="1" customFormat="1" ht="17.100000000000001" customHeight="1" x14ac:dyDescent="0.15">
      <c r="A21" s="64" t="s">
        <v>36</v>
      </c>
      <c r="B21" s="46">
        <f t="shared" si="0"/>
        <v>78976</v>
      </c>
      <c r="C21" s="30">
        <v>18987</v>
      </c>
      <c r="D21" s="36">
        <v>59989</v>
      </c>
      <c r="E21" s="23">
        <f t="shared" si="1"/>
        <v>-41002</v>
      </c>
      <c r="F21" s="3"/>
      <c r="G21" s="3"/>
      <c r="H21" s="6"/>
      <c r="I21" s="6"/>
      <c r="J21" s="6"/>
      <c r="K21" s="6"/>
      <c r="L21" s="6"/>
      <c r="N21" s="3"/>
    </row>
    <row r="22" spans="1:14" s="1" customFormat="1" ht="17.100000000000001" customHeight="1" x14ac:dyDescent="0.15">
      <c r="A22" s="64" t="s">
        <v>37</v>
      </c>
      <c r="B22" s="46">
        <f t="shared" si="0"/>
        <v>65800</v>
      </c>
      <c r="C22" s="30">
        <v>19958</v>
      </c>
      <c r="D22" s="36">
        <v>45842</v>
      </c>
      <c r="E22" s="23">
        <f t="shared" si="1"/>
        <v>-25884</v>
      </c>
      <c r="F22" s="3"/>
      <c r="G22" s="3"/>
      <c r="H22" s="6"/>
      <c r="I22" s="6"/>
      <c r="J22" s="6"/>
      <c r="K22" s="6"/>
      <c r="L22" s="6"/>
      <c r="N22" s="3"/>
    </row>
    <row r="23" spans="1:14" s="1" customFormat="1" ht="17.100000000000001" customHeight="1" x14ac:dyDescent="0.15">
      <c r="A23" s="26" t="s">
        <v>38</v>
      </c>
      <c r="B23" s="47">
        <f t="shared" si="0"/>
        <v>87109</v>
      </c>
      <c r="C23" s="32">
        <v>24648</v>
      </c>
      <c r="D23" s="38">
        <v>62461</v>
      </c>
      <c r="E23" s="27">
        <f t="shared" si="1"/>
        <v>-37813</v>
      </c>
      <c r="F23" s="5"/>
      <c r="G23" s="5"/>
      <c r="H23" s="5"/>
      <c r="I23" s="5"/>
      <c r="J23" s="5"/>
      <c r="K23" s="5"/>
      <c r="L23" s="5"/>
    </row>
    <row r="24" spans="1:14" s="2" customFormat="1" ht="15" customHeight="1" x14ac:dyDescent="0.15">
      <c r="A24" s="83" t="s">
        <v>12</v>
      </c>
      <c r="B24" s="66"/>
      <c r="C24" s="66"/>
      <c r="D24" s="66"/>
      <c r="E24" s="66"/>
      <c r="F24" s="9"/>
      <c r="G24" s="9"/>
      <c r="H24" s="9"/>
      <c r="I24" s="9"/>
      <c r="J24" s="4"/>
      <c r="K24" s="4"/>
      <c r="L24" s="4"/>
    </row>
    <row r="25" spans="1:14" s="2" customFormat="1" ht="15" customHeight="1" x14ac:dyDescent="0.15">
      <c r="A25" s="84" t="s">
        <v>26</v>
      </c>
      <c r="B25" s="5"/>
      <c r="C25" s="5"/>
      <c r="D25" s="1"/>
      <c r="E25" s="66" t="s">
        <v>6</v>
      </c>
      <c r="F25" s="10"/>
      <c r="G25" s="10"/>
      <c r="H25" s="10"/>
      <c r="I25" s="10"/>
      <c r="J25" s="4"/>
      <c r="K25" s="4"/>
      <c r="L25" s="4"/>
    </row>
  </sheetData>
  <mergeCells count="3">
    <mergeCell ref="A2:E2"/>
    <mergeCell ref="A3:B3"/>
    <mergeCell ref="A1:K1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7" firstPageNumber="9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"/>
  <sheetViews>
    <sheetView view="pageBreakPreview" zoomScaleNormal="100" zoomScaleSheetLayoutView="100" workbookViewId="0">
      <selection activeCell="F17" sqref="F17"/>
    </sheetView>
  </sheetViews>
  <sheetFormatPr defaultColWidth="8.88671875" defaultRowHeight="13.5" x14ac:dyDescent="0.15"/>
  <cols>
    <col min="1" max="1" width="8.77734375" style="14" customWidth="1"/>
    <col min="2" max="2" width="9.33203125" style="14" customWidth="1"/>
    <col min="3" max="11" width="10.77734375" style="14" customWidth="1"/>
    <col min="12" max="12" width="13" style="14" customWidth="1"/>
    <col min="13" max="16" width="9.33203125" style="14" customWidth="1"/>
    <col min="17" max="30" width="7.77734375" style="14" customWidth="1"/>
    <col min="31" max="16384" width="8.88671875" style="14"/>
  </cols>
  <sheetData>
    <row r="1" spans="1:20" s="55" customFormat="1" ht="20.25" customHeight="1" x14ac:dyDescent="0.15">
      <c r="A1" s="72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20" s="8" customFormat="1" ht="30" customHeight="1" x14ac:dyDescent="0.15">
      <c r="A2" s="68" t="s">
        <v>67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11"/>
      <c r="N2" s="11"/>
      <c r="O2" s="11"/>
      <c r="P2" s="11"/>
      <c r="Q2" s="7"/>
      <c r="R2" s="7"/>
      <c r="S2" s="7"/>
      <c r="T2" s="7"/>
    </row>
    <row r="3" spans="1:20" s="2" customFormat="1" ht="15" customHeight="1" x14ac:dyDescent="0.15">
      <c r="A3" s="12" t="s">
        <v>23</v>
      </c>
      <c r="B3" s="12"/>
      <c r="C3" s="12"/>
      <c r="D3" s="12"/>
      <c r="E3" s="12"/>
      <c r="F3" s="12"/>
      <c r="H3" s="12"/>
      <c r="I3" s="12"/>
      <c r="J3" s="12"/>
      <c r="K3" s="12"/>
      <c r="L3" s="13" t="s">
        <v>22</v>
      </c>
      <c r="M3" s="10"/>
      <c r="N3" s="10"/>
      <c r="O3" s="10"/>
      <c r="P3" s="10"/>
      <c r="Q3" s="4"/>
      <c r="R3" s="4"/>
      <c r="S3" s="4"/>
    </row>
    <row r="4" spans="1:20" s="17" customFormat="1" ht="90" customHeight="1" thickBot="1" x14ac:dyDescent="0.2">
      <c r="A4" s="40" t="s">
        <v>43</v>
      </c>
      <c r="B4" s="22" t="s">
        <v>19</v>
      </c>
      <c r="C4" s="21" t="s">
        <v>18</v>
      </c>
      <c r="D4" s="21" t="s">
        <v>13</v>
      </c>
      <c r="E4" s="21" t="s">
        <v>14</v>
      </c>
      <c r="F4" s="21" t="s">
        <v>15</v>
      </c>
      <c r="G4" s="21" t="s">
        <v>16</v>
      </c>
      <c r="H4" s="21" t="s">
        <v>9</v>
      </c>
      <c r="I4" s="21" t="s">
        <v>24</v>
      </c>
      <c r="J4" s="21" t="s">
        <v>8</v>
      </c>
      <c r="K4" s="21" t="s">
        <v>10</v>
      </c>
      <c r="L4" s="21" t="s">
        <v>7</v>
      </c>
      <c r="M4" s="16"/>
      <c r="N4" s="16"/>
      <c r="O4" s="16"/>
      <c r="P4" s="16"/>
      <c r="Q4" s="16"/>
      <c r="R4" s="16"/>
      <c r="S4" s="6"/>
    </row>
    <row r="5" spans="1:20" s="17" customFormat="1" ht="17.100000000000001" hidden="1" customHeight="1" thickTop="1" x14ac:dyDescent="0.15">
      <c r="A5" s="41">
        <v>2016</v>
      </c>
      <c r="B5" s="45">
        <v>169219</v>
      </c>
      <c r="C5" s="29">
        <v>29213</v>
      </c>
      <c r="D5" s="29">
        <v>389</v>
      </c>
      <c r="E5" s="29">
        <v>9097</v>
      </c>
      <c r="F5" s="29">
        <v>150</v>
      </c>
      <c r="G5" s="29">
        <v>11</v>
      </c>
      <c r="H5" s="29">
        <v>122331</v>
      </c>
      <c r="I5" s="29">
        <v>243</v>
      </c>
      <c r="J5" s="29">
        <v>6349</v>
      </c>
      <c r="K5" s="29">
        <v>1055</v>
      </c>
      <c r="L5" s="42">
        <v>382</v>
      </c>
      <c r="M5" s="16"/>
      <c r="N5" s="16"/>
      <c r="O5" s="16"/>
      <c r="P5" s="16"/>
      <c r="Q5" s="16"/>
      <c r="R5" s="16"/>
      <c r="S5" s="6"/>
    </row>
    <row r="6" spans="1:20" s="17" customFormat="1" ht="17.100000000000001" hidden="1" customHeight="1" x14ac:dyDescent="0.15">
      <c r="A6" s="41">
        <v>2017</v>
      </c>
      <c r="B6" s="46">
        <v>202441</v>
      </c>
      <c r="C6" s="30">
        <v>32142</v>
      </c>
      <c r="D6" s="30">
        <v>204</v>
      </c>
      <c r="E6" s="30">
        <v>14023</v>
      </c>
      <c r="F6" s="30">
        <v>173</v>
      </c>
      <c r="G6" s="30">
        <v>13</v>
      </c>
      <c r="H6" s="30">
        <v>145206</v>
      </c>
      <c r="I6" s="30">
        <v>178</v>
      </c>
      <c r="J6" s="30">
        <v>9036</v>
      </c>
      <c r="K6" s="30">
        <v>1460</v>
      </c>
      <c r="L6" s="42">
        <v>8</v>
      </c>
      <c r="M6" s="16"/>
      <c r="N6" s="16"/>
      <c r="O6" s="16"/>
      <c r="P6" s="16"/>
      <c r="Q6" s="16"/>
      <c r="R6" s="16"/>
      <c r="S6" s="6"/>
    </row>
    <row r="7" spans="1:20" s="17" customFormat="1" ht="17.100000000000001" customHeight="1" thickTop="1" x14ac:dyDescent="0.15">
      <c r="A7" s="41">
        <v>2018</v>
      </c>
      <c r="B7" s="46">
        <v>247193</v>
      </c>
      <c r="C7" s="30">
        <v>38607</v>
      </c>
      <c r="D7" s="30">
        <v>45</v>
      </c>
      <c r="E7" s="30">
        <v>17399</v>
      </c>
      <c r="F7" s="30">
        <v>147</v>
      </c>
      <c r="G7" s="30">
        <v>1</v>
      </c>
      <c r="H7" s="30">
        <v>170275</v>
      </c>
      <c r="I7" s="30">
        <v>1829</v>
      </c>
      <c r="J7" s="30">
        <v>18096</v>
      </c>
      <c r="K7" s="30">
        <v>792</v>
      </c>
      <c r="L7" s="42">
        <v>0</v>
      </c>
      <c r="M7" s="16"/>
      <c r="N7" s="16"/>
      <c r="O7" s="16"/>
      <c r="P7" s="16"/>
      <c r="Q7" s="16"/>
      <c r="R7" s="16"/>
      <c r="S7" s="6"/>
    </row>
    <row r="8" spans="1:20" s="17" customFormat="1" ht="17.100000000000001" customHeight="1" x14ac:dyDescent="0.15">
      <c r="A8" s="41">
        <v>2019</v>
      </c>
      <c r="B8" s="46">
        <v>252799</v>
      </c>
      <c r="C8" s="30">
        <v>42953</v>
      </c>
      <c r="D8" s="30">
        <v>22</v>
      </c>
      <c r="E8" s="30">
        <v>17442</v>
      </c>
      <c r="F8" s="30">
        <v>128</v>
      </c>
      <c r="G8" s="30">
        <v>10</v>
      </c>
      <c r="H8" s="30">
        <v>163876</v>
      </c>
      <c r="I8" s="30">
        <v>1458</v>
      </c>
      <c r="J8" s="30">
        <v>24510</v>
      </c>
      <c r="K8" s="30">
        <v>2400</v>
      </c>
      <c r="L8" s="42">
        <v>0</v>
      </c>
      <c r="M8" s="16"/>
      <c r="N8" s="16"/>
      <c r="O8" s="16"/>
      <c r="P8" s="16"/>
      <c r="Q8" s="16"/>
      <c r="R8" s="16"/>
      <c r="S8" s="6"/>
    </row>
    <row r="9" spans="1:20" s="17" customFormat="1" ht="17.100000000000001" customHeight="1" x14ac:dyDescent="0.15">
      <c r="A9" s="41">
        <v>2020</v>
      </c>
      <c r="B9" s="46">
        <v>267894</v>
      </c>
      <c r="C9" s="30">
        <v>48751</v>
      </c>
      <c r="D9" s="30">
        <v>24</v>
      </c>
      <c r="E9" s="30">
        <v>9029</v>
      </c>
      <c r="F9" s="30">
        <v>145</v>
      </c>
      <c r="G9" s="30">
        <v>0</v>
      </c>
      <c r="H9" s="30">
        <v>174573</v>
      </c>
      <c r="I9" s="30">
        <v>7108</v>
      </c>
      <c r="J9" s="30">
        <v>24118</v>
      </c>
      <c r="K9" s="30">
        <v>4138</v>
      </c>
      <c r="L9" s="42">
        <v>7</v>
      </c>
      <c r="M9" s="16"/>
      <c r="N9" s="16"/>
      <c r="O9" s="16"/>
      <c r="P9" s="16"/>
      <c r="Q9" s="16"/>
      <c r="R9" s="16"/>
      <c r="S9" s="6"/>
    </row>
    <row r="10" spans="1:20" s="17" customFormat="1" ht="17.100000000000001" customHeight="1" x14ac:dyDescent="0.15">
      <c r="A10" s="41">
        <v>2021</v>
      </c>
      <c r="B10" s="46">
        <v>284694</v>
      </c>
      <c r="C10" s="30">
        <v>79712</v>
      </c>
      <c r="D10" s="30">
        <v>28</v>
      </c>
      <c r="E10" s="30">
        <v>13668</v>
      </c>
      <c r="F10" s="30">
        <v>195</v>
      </c>
      <c r="G10" s="30">
        <v>19</v>
      </c>
      <c r="H10" s="30">
        <v>146828</v>
      </c>
      <c r="I10" s="30">
        <v>3919</v>
      </c>
      <c r="J10" s="30">
        <v>38028</v>
      </c>
      <c r="K10" s="30">
        <v>2267</v>
      </c>
      <c r="L10" s="42">
        <v>30</v>
      </c>
      <c r="M10" s="16"/>
      <c r="N10" s="16"/>
      <c r="O10" s="16"/>
      <c r="P10" s="16"/>
      <c r="Q10" s="16"/>
      <c r="R10" s="16"/>
      <c r="S10" s="6"/>
    </row>
    <row r="11" spans="1:20" s="49" customFormat="1" ht="17.100000000000001" customHeight="1" x14ac:dyDescent="0.15">
      <c r="A11" s="50">
        <v>2022</v>
      </c>
      <c r="B11" s="51">
        <f>SUM(B12:B23)</f>
        <v>269167</v>
      </c>
      <c r="C11" s="31">
        <f>SUM(C12:C23)</f>
        <v>74255</v>
      </c>
      <c r="D11" s="31">
        <f t="shared" ref="D11:L11" si="0">SUM(D12:D23)</f>
        <v>403</v>
      </c>
      <c r="E11" s="31">
        <f t="shared" si="0"/>
        <v>13030</v>
      </c>
      <c r="F11" s="31">
        <f t="shared" si="0"/>
        <v>147</v>
      </c>
      <c r="G11" s="31">
        <f t="shared" si="0"/>
        <v>15</v>
      </c>
      <c r="H11" s="31">
        <f t="shared" si="0"/>
        <v>124124</v>
      </c>
      <c r="I11" s="31">
        <f t="shared" si="0"/>
        <v>5662</v>
      </c>
      <c r="J11" s="31">
        <f t="shared" si="0"/>
        <v>49573</v>
      </c>
      <c r="K11" s="31">
        <f t="shared" si="0"/>
        <v>1959</v>
      </c>
      <c r="L11" s="52">
        <f t="shared" si="0"/>
        <v>0</v>
      </c>
      <c r="M11" s="48"/>
      <c r="N11" s="48"/>
      <c r="O11" s="48"/>
      <c r="P11" s="48"/>
      <c r="Q11" s="48"/>
      <c r="R11" s="48"/>
      <c r="S11" s="19"/>
    </row>
    <row r="12" spans="1:20" s="17" customFormat="1" ht="17.100000000000001" customHeight="1" x14ac:dyDescent="0.15">
      <c r="A12" s="41" t="s">
        <v>41</v>
      </c>
      <c r="B12" s="46">
        <v>27696</v>
      </c>
      <c r="C12" s="30">
        <v>6090</v>
      </c>
      <c r="D12" s="30">
        <v>7</v>
      </c>
      <c r="E12" s="30">
        <v>1226</v>
      </c>
      <c r="F12" s="30">
        <v>0</v>
      </c>
      <c r="G12" s="30">
        <v>5</v>
      </c>
      <c r="H12" s="30">
        <v>16417</v>
      </c>
      <c r="I12" s="30">
        <v>244</v>
      </c>
      <c r="J12" s="30">
        <v>3439</v>
      </c>
      <c r="K12" s="30">
        <v>269</v>
      </c>
      <c r="L12" s="42">
        <v>0</v>
      </c>
      <c r="M12" s="16"/>
      <c r="N12" s="16"/>
      <c r="O12" s="16"/>
      <c r="P12" s="16"/>
      <c r="Q12" s="16"/>
      <c r="R12" s="16"/>
      <c r="S12" s="6"/>
    </row>
    <row r="13" spans="1:20" s="17" customFormat="1" ht="17.100000000000001" customHeight="1" x14ac:dyDescent="0.15">
      <c r="A13" s="41" t="s">
        <v>42</v>
      </c>
      <c r="B13" s="46">
        <v>18041</v>
      </c>
      <c r="C13" s="30">
        <v>4966</v>
      </c>
      <c r="D13" s="30">
        <v>36</v>
      </c>
      <c r="E13" s="30">
        <v>713</v>
      </c>
      <c r="F13" s="30">
        <v>0</v>
      </c>
      <c r="G13" s="30">
        <v>0</v>
      </c>
      <c r="H13" s="30">
        <v>8876</v>
      </c>
      <c r="I13" s="30">
        <v>361</v>
      </c>
      <c r="J13" s="30">
        <v>2981</v>
      </c>
      <c r="K13" s="30">
        <v>107</v>
      </c>
      <c r="L13" s="42">
        <v>0</v>
      </c>
      <c r="M13" s="16"/>
      <c r="N13" s="16"/>
      <c r="O13" s="16"/>
      <c r="P13" s="16"/>
      <c r="Q13" s="16"/>
      <c r="R13" s="16"/>
      <c r="S13" s="6"/>
    </row>
    <row r="14" spans="1:20" s="17" customFormat="1" ht="17.100000000000001" customHeight="1" x14ac:dyDescent="0.15">
      <c r="A14" s="41" t="s">
        <v>29</v>
      </c>
      <c r="B14" s="46">
        <v>27527</v>
      </c>
      <c r="C14" s="30">
        <v>4805</v>
      </c>
      <c r="D14" s="30">
        <v>65</v>
      </c>
      <c r="E14" s="30">
        <v>1048</v>
      </c>
      <c r="F14" s="30">
        <v>72</v>
      </c>
      <c r="G14" s="30">
        <v>10</v>
      </c>
      <c r="H14" s="30">
        <v>15228</v>
      </c>
      <c r="I14" s="30">
        <v>585</v>
      </c>
      <c r="J14" s="30">
        <v>5279</v>
      </c>
      <c r="K14" s="30">
        <v>435</v>
      </c>
      <c r="L14" s="42">
        <v>0</v>
      </c>
      <c r="M14" s="16"/>
      <c r="N14" s="16"/>
      <c r="O14" s="16"/>
      <c r="P14" s="16"/>
      <c r="Q14" s="16"/>
      <c r="R14" s="16"/>
      <c r="S14" s="6"/>
    </row>
    <row r="15" spans="1:20" s="17" customFormat="1" ht="17.100000000000001" customHeight="1" x14ac:dyDescent="0.15">
      <c r="A15" s="41" t="s">
        <v>30</v>
      </c>
      <c r="B15" s="46">
        <v>22938</v>
      </c>
      <c r="C15" s="30">
        <v>4701</v>
      </c>
      <c r="D15" s="30">
        <v>18</v>
      </c>
      <c r="E15" s="30">
        <v>807</v>
      </c>
      <c r="F15" s="30">
        <v>0</v>
      </c>
      <c r="G15" s="30">
        <v>0</v>
      </c>
      <c r="H15" s="30">
        <v>11834</v>
      </c>
      <c r="I15" s="30">
        <v>418</v>
      </c>
      <c r="J15" s="30">
        <v>5033</v>
      </c>
      <c r="K15" s="30">
        <v>127</v>
      </c>
      <c r="L15" s="42">
        <v>0</v>
      </c>
      <c r="M15" s="16"/>
      <c r="N15" s="16"/>
      <c r="O15" s="16"/>
      <c r="P15" s="16"/>
      <c r="Q15" s="16"/>
      <c r="R15" s="16"/>
      <c r="S15" s="6"/>
    </row>
    <row r="16" spans="1:20" s="17" customFormat="1" ht="17.100000000000001" customHeight="1" x14ac:dyDescent="0.15">
      <c r="A16" s="41" t="s">
        <v>31</v>
      </c>
      <c r="B16" s="46">
        <v>28958</v>
      </c>
      <c r="C16" s="30">
        <v>13784</v>
      </c>
      <c r="D16" s="30">
        <v>74</v>
      </c>
      <c r="E16" s="30">
        <v>1191</v>
      </c>
      <c r="F16" s="30">
        <v>0</v>
      </c>
      <c r="G16" s="30">
        <v>0</v>
      </c>
      <c r="H16" s="30">
        <v>9626</v>
      </c>
      <c r="I16" s="30">
        <v>1254</v>
      </c>
      <c r="J16" s="30">
        <v>2934</v>
      </c>
      <c r="K16" s="30">
        <v>93</v>
      </c>
      <c r="L16" s="42">
        <v>0</v>
      </c>
      <c r="M16" s="16"/>
      <c r="N16" s="16"/>
      <c r="O16" s="16"/>
      <c r="P16" s="16"/>
      <c r="Q16" s="16"/>
      <c r="R16" s="16"/>
      <c r="S16" s="6"/>
    </row>
    <row r="17" spans="1:19" s="17" customFormat="1" ht="17.100000000000001" customHeight="1" x14ac:dyDescent="0.15">
      <c r="A17" s="41" t="s">
        <v>32</v>
      </c>
      <c r="B17" s="46">
        <v>19331</v>
      </c>
      <c r="C17" s="30">
        <v>3615</v>
      </c>
      <c r="D17" s="30">
        <v>68</v>
      </c>
      <c r="E17" s="30">
        <v>1153</v>
      </c>
      <c r="F17" s="30">
        <v>0</v>
      </c>
      <c r="G17" s="30">
        <v>0</v>
      </c>
      <c r="H17" s="30">
        <v>9253</v>
      </c>
      <c r="I17" s="30">
        <v>186</v>
      </c>
      <c r="J17" s="30">
        <v>4894</v>
      </c>
      <c r="K17" s="30">
        <v>163</v>
      </c>
      <c r="L17" s="42">
        <v>0</v>
      </c>
      <c r="M17" s="16"/>
      <c r="N17" s="16"/>
      <c r="O17" s="16"/>
      <c r="P17" s="16"/>
      <c r="Q17" s="16"/>
      <c r="R17" s="16"/>
      <c r="S17" s="6"/>
    </row>
    <row r="18" spans="1:19" s="17" customFormat="1" ht="17.100000000000001" customHeight="1" x14ac:dyDescent="0.15">
      <c r="A18" s="41" t="s">
        <v>33</v>
      </c>
      <c r="B18" s="46">
        <v>18109</v>
      </c>
      <c r="C18" s="30">
        <v>2659</v>
      </c>
      <c r="D18" s="30">
        <v>34</v>
      </c>
      <c r="E18" s="30">
        <v>1079</v>
      </c>
      <c r="F18" s="30">
        <v>75</v>
      </c>
      <c r="G18" s="30">
        <v>0</v>
      </c>
      <c r="H18" s="30">
        <v>8768</v>
      </c>
      <c r="I18" s="30">
        <v>158</v>
      </c>
      <c r="J18" s="30">
        <v>4909</v>
      </c>
      <c r="K18" s="30">
        <v>427</v>
      </c>
      <c r="L18" s="42">
        <v>0</v>
      </c>
      <c r="M18" s="16"/>
      <c r="N18" s="16"/>
      <c r="O18" s="16"/>
      <c r="P18" s="16"/>
      <c r="Q18" s="16"/>
      <c r="R18" s="16"/>
      <c r="S18" s="6"/>
    </row>
    <row r="19" spans="1:19" s="17" customFormat="1" ht="17.100000000000001" customHeight="1" x14ac:dyDescent="0.15">
      <c r="A19" s="41" t="s">
        <v>34</v>
      </c>
      <c r="B19" s="46">
        <v>21958</v>
      </c>
      <c r="C19" s="30">
        <v>5619</v>
      </c>
      <c r="D19" s="30">
        <v>13</v>
      </c>
      <c r="E19" s="30">
        <v>1288</v>
      </c>
      <c r="F19" s="30">
        <v>0</v>
      </c>
      <c r="G19" s="30">
        <v>0</v>
      </c>
      <c r="H19" s="30">
        <v>10460</v>
      </c>
      <c r="I19" s="30">
        <v>320</v>
      </c>
      <c r="J19" s="30">
        <v>4238</v>
      </c>
      <c r="K19" s="30">
        <v>21</v>
      </c>
      <c r="L19" s="42">
        <v>0</v>
      </c>
      <c r="M19" s="16"/>
      <c r="N19" s="16"/>
      <c r="O19" s="16"/>
      <c r="P19" s="16"/>
      <c r="Q19" s="16"/>
      <c r="R19" s="16"/>
      <c r="S19" s="6"/>
    </row>
    <row r="20" spans="1:19" s="17" customFormat="1" ht="17.100000000000001" customHeight="1" x14ac:dyDescent="0.15">
      <c r="A20" s="41" t="s">
        <v>35</v>
      </c>
      <c r="B20" s="46">
        <v>21016</v>
      </c>
      <c r="C20" s="30">
        <v>5558</v>
      </c>
      <c r="D20" s="30">
        <v>26</v>
      </c>
      <c r="E20" s="30">
        <v>1245</v>
      </c>
      <c r="F20" s="30">
        <v>0</v>
      </c>
      <c r="G20" s="30">
        <v>0</v>
      </c>
      <c r="H20" s="30">
        <v>9211</v>
      </c>
      <c r="I20" s="30">
        <v>437</v>
      </c>
      <c r="J20" s="30">
        <v>4509</v>
      </c>
      <c r="K20" s="30">
        <v>31</v>
      </c>
      <c r="L20" s="42">
        <v>0</v>
      </c>
      <c r="M20" s="16"/>
      <c r="N20" s="16"/>
      <c r="O20" s="16"/>
      <c r="P20" s="16"/>
      <c r="Q20" s="16"/>
      <c r="R20" s="16"/>
      <c r="S20" s="6"/>
    </row>
    <row r="21" spans="1:19" s="17" customFormat="1" ht="17.100000000000001" customHeight="1" x14ac:dyDescent="0.15">
      <c r="A21" s="41" t="s">
        <v>36</v>
      </c>
      <c r="B21" s="46">
        <v>18987</v>
      </c>
      <c r="C21" s="30">
        <v>8859</v>
      </c>
      <c r="D21" s="30">
        <v>11</v>
      </c>
      <c r="E21" s="30">
        <v>932</v>
      </c>
      <c r="F21" s="30">
        <v>0</v>
      </c>
      <c r="G21" s="30">
        <v>0</v>
      </c>
      <c r="H21" s="30">
        <v>5952</v>
      </c>
      <c r="I21" s="30">
        <v>389</v>
      </c>
      <c r="J21" s="30">
        <v>2771</v>
      </c>
      <c r="K21" s="30">
        <v>71</v>
      </c>
      <c r="L21" s="42">
        <v>0</v>
      </c>
      <c r="M21" s="16"/>
      <c r="N21" s="16"/>
      <c r="O21" s="16"/>
      <c r="P21" s="16"/>
      <c r="Q21" s="16"/>
      <c r="R21" s="16"/>
      <c r="S21" s="6"/>
    </row>
    <row r="22" spans="1:19" s="17" customFormat="1" ht="17.100000000000001" customHeight="1" x14ac:dyDescent="0.15">
      <c r="A22" s="41" t="s">
        <v>37</v>
      </c>
      <c r="B22" s="46">
        <v>19958</v>
      </c>
      <c r="C22" s="30">
        <v>6913</v>
      </c>
      <c r="D22" s="30">
        <v>19</v>
      </c>
      <c r="E22" s="30">
        <v>950</v>
      </c>
      <c r="F22" s="30">
        <v>0</v>
      </c>
      <c r="G22" s="30">
        <v>0</v>
      </c>
      <c r="H22" s="30">
        <v>7863</v>
      </c>
      <c r="I22" s="30">
        <v>316</v>
      </c>
      <c r="J22" s="30">
        <v>3741</v>
      </c>
      <c r="K22" s="30">
        <v>157</v>
      </c>
      <c r="L22" s="42">
        <v>0</v>
      </c>
      <c r="M22" s="16"/>
      <c r="N22" s="16"/>
      <c r="O22" s="16"/>
      <c r="P22" s="16"/>
      <c r="Q22" s="16"/>
      <c r="R22" s="16"/>
      <c r="S22" s="6"/>
    </row>
    <row r="23" spans="1:19" s="17" customFormat="1" ht="17.100000000000001" customHeight="1" x14ac:dyDescent="0.15">
      <c r="A23" s="43" t="s">
        <v>38</v>
      </c>
      <c r="B23" s="47">
        <v>24648</v>
      </c>
      <c r="C23" s="32">
        <v>6686</v>
      </c>
      <c r="D23" s="32">
        <v>32</v>
      </c>
      <c r="E23" s="32">
        <v>1398</v>
      </c>
      <c r="F23" s="32">
        <v>0</v>
      </c>
      <c r="G23" s="32">
        <v>0</v>
      </c>
      <c r="H23" s="32">
        <v>10636</v>
      </c>
      <c r="I23" s="32">
        <v>994</v>
      </c>
      <c r="J23" s="32">
        <v>4845</v>
      </c>
      <c r="K23" s="32">
        <v>58</v>
      </c>
      <c r="L23" s="44">
        <v>0</v>
      </c>
      <c r="M23" s="16"/>
      <c r="N23" s="16"/>
      <c r="O23" s="16"/>
      <c r="P23" s="16"/>
      <c r="Q23" s="16"/>
      <c r="R23" s="16"/>
      <c r="S23" s="6"/>
    </row>
    <row r="24" spans="1:19" s="2" customFormat="1" ht="15" customHeight="1" x14ac:dyDescent="0.15">
      <c r="A24" s="5" t="s">
        <v>17</v>
      </c>
      <c r="B24" s="5"/>
      <c r="C24" s="5"/>
      <c r="D24" s="5"/>
      <c r="E24" s="5"/>
      <c r="F24" s="5"/>
      <c r="G24" s="5"/>
      <c r="H24" s="5"/>
      <c r="I24" s="5"/>
      <c r="J24" s="5"/>
      <c r="K24" s="1"/>
      <c r="L24" s="66"/>
      <c r="M24" s="9"/>
      <c r="N24" s="9"/>
      <c r="O24" s="9"/>
      <c r="P24" s="9"/>
      <c r="Q24" s="4"/>
      <c r="R24" s="4"/>
      <c r="S24" s="4"/>
    </row>
    <row r="25" spans="1:19" s="2" customFormat="1" ht="15" customHeight="1" x14ac:dyDescent="0.15">
      <c r="A25" s="84" t="s">
        <v>26</v>
      </c>
      <c r="B25" s="5"/>
      <c r="C25" s="5"/>
      <c r="D25" s="5"/>
      <c r="E25" s="5"/>
      <c r="F25" s="5"/>
      <c r="G25" s="1"/>
      <c r="H25" s="5"/>
      <c r="I25" s="5"/>
      <c r="J25" s="5"/>
      <c r="K25" s="5"/>
      <c r="L25" s="66" t="s">
        <v>0</v>
      </c>
      <c r="M25" s="10"/>
      <c r="N25" s="10"/>
      <c r="O25" s="10"/>
      <c r="P25" s="10"/>
      <c r="Q25" s="4"/>
      <c r="R25" s="4"/>
      <c r="S25" s="4"/>
    </row>
  </sheetData>
  <mergeCells count="2">
    <mergeCell ref="A2:L2"/>
    <mergeCell ref="A1:K1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87" firstPageNumber="95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3"/>
  <sheetViews>
    <sheetView view="pageBreakPreview" zoomScaleNormal="100" zoomScaleSheetLayoutView="100" workbookViewId="0">
      <selection activeCell="C15" sqref="C15"/>
    </sheetView>
  </sheetViews>
  <sheetFormatPr defaultColWidth="8.88671875" defaultRowHeight="13.5" x14ac:dyDescent="0.15"/>
  <cols>
    <col min="1" max="1" width="8.77734375" style="14" customWidth="1"/>
    <col min="2" max="11" width="10.77734375" style="14" customWidth="1"/>
    <col min="12" max="12" width="13.6640625" style="14" customWidth="1"/>
    <col min="13" max="13" width="2.88671875" style="14" customWidth="1"/>
    <col min="14" max="14" width="6.21875" style="14" customWidth="1"/>
    <col min="15" max="15" width="3.44140625" style="14" customWidth="1"/>
    <col min="16" max="16" width="6.33203125" style="14" customWidth="1"/>
    <col min="17" max="17" width="4.6640625" style="14" customWidth="1"/>
    <col min="18" max="18" width="4.33203125" style="14" customWidth="1"/>
    <col min="19" max="19" width="5.5546875" style="14" customWidth="1"/>
    <col min="20" max="20" width="4.88671875" style="14" customWidth="1"/>
    <col min="21" max="21" width="4.109375" style="14" customWidth="1"/>
    <col min="22" max="22" width="3.77734375" style="14" customWidth="1"/>
    <col min="23" max="23" width="4.21875" style="14" customWidth="1"/>
    <col min="24" max="16384" width="8.88671875" style="14"/>
  </cols>
  <sheetData>
    <row r="1" spans="1:24" s="55" customFormat="1" ht="20.25" customHeight="1" x14ac:dyDescent="0.15">
      <c r="A1" s="72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24" s="8" customFormat="1" ht="30" customHeight="1" x14ac:dyDescent="0.15">
      <c r="A2" s="68" t="s">
        <v>68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2" customFormat="1" ht="15" customHeight="1" x14ac:dyDescent="0.15">
      <c r="A3" s="81" t="s">
        <v>23</v>
      </c>
      <c r="B3" s="81"/>
      <c r="C3" s="81"/>
      <c r="D3" s="81"/>
      <c r="E3" s="81"/>
      <c r="F3" s="81"/>
      <c r="H3" s="12"/>
      <c r="I3" s="12"/>
      <c r="J3" s="12"/>
      <c r="K3" s="12"/>
      <c r="L3" s="13" t="s">
        <v>22</v>
      </c>
      <c r="M3" s="4"/>
      <c r="N3" s="4"/>
      <c r="O3" s="4"/>
      <c r="P3" s="4"/>
      <c r="Q3" s="4"/>
      <c r="R3" s="4"/>
      <c r="S3" s="4"/>
      <c r="T3" s="4"/>
      <c r="U3" s="4"/>
      <c r="V3" s="4"/>
    </row>
    <row r="4" spans="1:24" s="1" customFormat="1" ht="87.75" customHeight="1" thickBot="1" x14ac:dyDescent="0.2">
      <c r="A4" s="40" t="s">
        <v>43</v>
      </c>
      <c r="B4" s="54" t="s">
        <v>19</v>
      </c>
      <c r="C4" s="21" t="s">
        <v>1</v>
      </c>
      <c r="D4" s="53" t="s">
        <v>13</v>
      </c>
      <c r="E4" s="53" t="s">
        <v>14</v>
      </c>
      <c r="F4" s="53" t="s">
        <v>15</v>
      </c>
      <c r="G4" s="21" t="s">
        <v>16</v>
      </c>
      <c r="H4" s="21" t="s">
        <v>2</v>
      </c>
      <c r="I4" s="21" t="s">
        <v>25</v>
      </c>
      <c r="J4" s="21" t="s">
        <v>3</v>
      </c>
      <c r="K4" s="21" t="s">
        <v>20</v>
      </c>
      <c r="L4" s="21" t="s">
        <v>7</v>
      </c>
      <c r="M4" s="6"/>
      <c r="N4" s="3"/>
      <c r="O4" s="6"/>
      <c r="P4" s="3"/>
      <c r="Q4" s="3"/>
      <c r="R4" s="3"/>
      <c r="S4" s="3"/>
      <c r="T4" s="3"/>
      <c r="U4" s="3"/>
      <c r="V4" s="6"/>
      <c r="W4" s="6"/>
    </row>
    <row r="5" spans="1:24" s="3" customFormat="1" ht="17.100000000000001" hidden="1" customHeight="1" thickTop="1" x14ac:dyDescent="0.15">
      <c r="A5" s="41">
        <v>2016</v>
      </c>
      <c r="B5" s="45">
        <v>345976</v>
      </c>
      <c r="C5" s="29">
        <v>171796</v>
      </c>
      <c r="D5" s="29">
        <v>2</v>
      </c>
      <c r="E5" s="29">
        <v>104929</v>
      </c>
      <c r="F5" s="30">
        <v>0</v>
      </c>
      <c r="G5" s="30">
        <v>3110</v>
      </c>
      <c r="H5" s="30">
        <v>6044</v>
      </c>
      <c r="I5" s="30">
        <v>13438</v>
      </c>
      <c r="J5" s="30">
        <v>19733</v>
      </c>
      <c r="K5" s="30">
        <v>12016</v>
      </c>
      <c r="L5" s="42">
        <v>24259</v>
      </c>
      <c r="M5" s="6"/>
      <c r="O5" s="6"/>
      <c r="V5" s="6"/>
      <c r="W5" s="6"/>
    </row>
    <row r="6" spans="1:24" s="3" customFormat="1" ht="17.100000000000001" hidden="1" customHeight="1" x14ac:dyDescent="0.15">
      <c r="A6" s="41">
        <v>2017</v>
      </c>
      <c r="B6" s="46">
        <v>383813</v>
      </c>
      <c r="C6" s="30">
        <v>163821</v>
      </c>
      <c r="D6" s="30">
        <v>4</v>
      </c>
      <c r="E6" s="30">
        <v>154347</v>
      </c>
      <c r="F6" s="30">
        <v>1</v>
      </c>
      <c r="G6" s="30">
        <v>1227</v>
      </c>
      <c r="H6" s="30">
        <v>5733</v>
      </c>
      <c r="I6" s="30">
        <v>17388</v>
      </c>
      <c r="J6" s="30">
        <v>30399</v>
      </c>
      <c r="K6" s="30">
        <v>10563</v>
      </c>
      <c r="L6" s="42">
        <v>331</v>
      </c>
      <c r="M6" s="6"/>
      <c r="O6" s="6"/>
      <c r="V6" s="6"/>
      <c r="W6" s="6"/>
    </row>
    <row r="7" spans="1:24" s="3" customFormat="1" ht="17.100000000000001" customHeight="1" thickTop="1" x14ac:dyDescent="0.15">
      <c r="A7" s="41">
        <v>2018</v>
      </c>
      <c r="B7" s="46">
        <v>434109</v>
      </c>
      <c r="C7" s="30">
        <v>168964</v>
      </c>
      <c r="D7" s="30">
        <v>7</v>
      </c>
      <c r="E7" s="30">
        <v>145096</v>
      </c>
      <c r="F7" s="30">
        <v>1</v>
      </c>
      <c r="G7" s="30">
        <v>1574</v>
      </c>
      <c r="H7" s="30">
        <v>8162</v>
      </c>
      <c r="I7" s="30">
        <v>22782</v>
      </c>
      <c r="J7" s="30">
        <v>81696</v>
      </c>
      <c r="K7" s="30">
        <v>5811</v>
      </c>
      <c r="L7" s="42">
        <v>166</v>
      </c>
      <c r="M7" s="6"/>
      <c r="O7" s="6"/>
      <c r="V7" s="6"/>
      <c r="W7" s="6"/>
    </row>
    <row r="8" spans="1:24" s="3" customFormat="1" ht="17.100000000000001" customHeight="1" x14ac:dyDescent="0.15">
      <c r="A8" s="41">
        <v>2019</v>
      </c>
      <c r="B8" s="46">
        <v>483339</v>
      </c>
      <c r="C8" s="30">
        <v>154662</v>
      </c>
      <c r="D8" s="30">
        <v>17</v>
      </c>
      <c r="E8" s="30">
        <v>182174</v>
      </c>
      <c r="F8" s="30">
        <v>0</v>
      </c>
      <c r="G8" s="30">
        <v>3079</v>
      </c>
      <c r="H8" s="30">
        <v>8169</v>
      </c>
      <c r="I8" s="30">
        <v>21903</v>
      </c>
      <c r="J8" s="30">
        <v>101909</v>
      </c>
      <c r="K8" s="30">
        <v>11325</v>
      </c>
      <c r="L8" s="42">
        <v>101</v>
      </c>
      <c r="M8" s="6"/>
      <c r="O8" s="6"/>
      <c r="V8" s="6"/>
      <c r="W8" s="6"/>
    </row>
    <row r="9" spans="1:24" s="3" customFormat="1" ht="17.100000000000001" customHeight="1" x14ac:dyDescent="0.15">
      <c r="A9" s="41">
        <v>2020</v>
      </c>
      <c r="B9" s="46">
        <v>427667</v>
      </c>
      <c r="C9" s="30">
        <v>164075</v>
      </c>
      <c r="D9" s="30">
        <v>47</v>
      </c>
      <c r="E9" s="30">
        <v>118836</v>
      </c>
      <c r="F9" s="30">
        <v>1</v>
      </c>
      <c r="G9" s="30">
        <v>3473</v>
      </c>
      <c r="H9" s="30">
        <v>12744</v>
      </c>
      <c r="I9" s="30">
        <v>34730</v>
      </c>
      <c r="J9" s="30">
        <v>85430</v>
      </c>
      <c r="K9" s="30">
        <v>8328</v>
      </c>
      <c r="L9" s="42">
        <v>4</v>
      </c>
      <c r="M9" s="6"/>
      <c r="O9" s="6"/>
      <c r="V9" s="6"/>
      <c r="W9" s="6"/>
    </row>
    <row r="10" spans="1:24" s="3" customFormat="1" ht="17.100000000000001" customHeight="1" x14ac:dyDescent="0.15">
      <c r="A10" s="41">
        <v>2021</v>
      </c>
      <c r="B10" s="46">
        <v>531360</v>
      </c>
      <c r="C10" s="30">
        <v>209614</v>
      </c>
      <c r="D10" s="30">
        <v>72</v>
      </c>
      <c r="E10" s="30">
        <v>189936</v>
      </c>
      <c r="F10" s="30">
        <v>0</v>
      </c>
      <c r="G10" s="30">
        <v>3295</v>
      </c>
      <c r="H10" s="30">
        <v>19808</v>
      </c>
      <c r="I10" s="30">
        <v>55042</v>
      </c>
      <c r="J10" s="30">
        <v>37373</v>
      </c>
      <c r="K10" s="30">
        <v>16220</v>
      </c>
      <c r="L10" s="42">
        <v>0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s="18" customFormat="1" ht="17.100000000000001" customHeight="1" x14ac:dyDescent="0.15">
      <c r="A11" s="50">
        <v>2022</v>
      </c>
      <c r="B11" s="51">
        <f>SUM(B12:B23)</f>
        <v>614370</v>
      </c>
      <c r="C11" s="31">
        <f t="shared" ref="C11:L11" si="0">SUM(C12:C23)</f>
        <v>284973</v>
      </c>
      <c r="D11" s="31">
        <f t="shared" si="0"/>
        <v>159</v>
      </c>
      <c r="E11" s="31">
        <f t="shared" si="0"/>
        <v>177913</v>
      </c>
      <c r="F11" s="31">
        <f t="shared" si="0"/>
        <v>0</v>
      </c>
      <c r="G11" s="31">
        <f t="shared" si="0"/>
        <v>1240</v>
      </c>
      <c r="H11" s="31">
        <f t="shared" si="0"/>
        <v>15094</v>
      </c>
      <c r="I11" s="31">
        <f t="shared" si="0"/>
        <v>53944</v>
      </c>
      <c r="J11" s="31">
        <f t="shared" si="0"/>
        <v>58881</v>
      </c>
      <c r="K11" s="31">
        <f t="shared" si="0"/>
        <v>22150</v>
      </c>
      <c r="L11" s="52">
        <f t="shared" si="0"/>
        <v>15</v>
      </c>
      <c r="M11" s="19"/>
      <c r="O11" s="19"/>
      <c r="V11" s="19"/>
      <c r="W11" s="19"/>
    </row>
    <row r="12" spans="1:24" s="3" customFormat="1" ht="17.100000000000001" customHeight="1" x14ac:dyDescent="0.15">
      <c r="A12" s="41" t="s">
        <v>41</v>
      </c>
      <c r="B12" s="46">
        <v>32859</v>
      </c>
      <c r="C12" s="30">
        <v>16630</v>
      </c>
      <c r="D12" s="30">
        <v>3</v>
      </c>
      <c r="E12" s="30">
        <v>4335</v>
      </c>
      <c r="F12" s="30">
        <v>0</v>
      </c>
      <c r="G12" s="30">
        <v>1</v>
      </c>
      <c r="H12" s="30">
        <v>2177</v>
      </c>
      <c r="I12" s="30">
        <v>4788</v>
      </c>
      <c r="J12" s="30">
        <v>3265</v>
      </c>
      <c r="K12" s="30">
        <v>1656</v>
      </c>
      <c r="L12" s="42">
        <v>5</v>
      </c>
      <c r="M12" s="6"/>
      <c r="O12" s="6"/>
      <c r="V12" s="6"/>
      <c r="W12" s="6"/>
    </row>
    <row r="13" spans="1:24" s="3" customFormat="1" ht="17.100000000000001" customHeight="1" x14ac:dyDescent="0.15">
      <c r="A13" s="41" t="s">
        <v>42</v>
      </c>
      <c r="B13" s="46">
        <v>51957</v>
      </c>
      <c r="C13" s="30">
        <v>29387</v>
      </c>
      <c r="D13" s="30">
        <v>4</v>
      </c>
      <c r="E13" s="30">
        <v>14900</v>
      </c>
      <c r="F13" s="30">
        <v>0</v>
      </c>
      <c r="G13" s="30">
        <v>35</v>
      </c>
      <c r="H13" s="30">
        <v>720</v>
      </c>
      <c r="I13" s="30">
        <v>3352</v>
      </c>
      <c r="J13" s="30">
        <v>3130</v>
      </c>
      <c r="K13" s="30">
        <v>429</v>
      </c>
      <c r="L13" s="42">
        <v>0</v>
      </c>
      <c r="M13" s="6"/>
      <c r="O13" s="6"/>
      <c r="V13" s="6"/>
      <c r="W13" s="6"/>
    </row>
    <row r="14" spans="1:24" s="3" customFormat="1" ht="17.100000000000001" customHeight="1" x14ac:dyDescent="0.15">
      <c r="A14" s="41" t="s">
        <v>29</v>
      </c>
      <c r="B14" s="46">
        <v>40171</v>
      </c>
      <c r="C14" s="30">
        <v>23857</v>
      </c>
      <c r="D14" s="30">
        <v>3</v>
      </c>
      <c r="E14" s="30">
        <v>6454</v>
      </c>
      <c r="F14" s="30">
        <v>0</v>
      </c>
      <c r="G14" s="30">
        <v>108</v>
      </c>
      <c r="H14" s="30">
        <v>1998</v>
      </c>
      <c r="I14" s="30">
        <v>3580</v>
      </c>
      <c r="J14" s="30">
        <v>3458</v>
      </c>
      <c r="K14" s="30">
        <v>708</v>
      </c>
      <c r="L14" s="42">
        <v>3</v>
      </c>
      <c r="M14" s="6"/>
      <c r="O14" s="6"/>
      <c r="V14" s="6"/>
      <c r="W14" s="6"/>
    </row>
    <row r="15" spans="1:24" s="3" customFormat="1" ht="17.100000000000001" customHeight="1" x14ac:dyDescent="0.15">
      <c r="A15" s="41" t="s">
        <v>30</v>
      </c>
      <c r="B15" s="46">
        <v>51589</v>
      </c>
      <c r="C15" s="30">
        <v>31221</v>
      </c>
      <c r="D15" s="30">
        <v>17</v>
      </c>
      <c r="E15" s="30">
        <v>5979</v>
      </c>
      <c r="F15" s="30">
        <v>0</v>
      </c>
      <c r="G15" s="30">
        <v>0</v>
      </c>
      <c r="H15" s="30">
        <v>1218</v>
      </c>
      <c r="I15" s="30">
        <v>4058</v>
      </c>
      <c r="J15" s="30">
        <v>7170</v>
      </c>
      <c r="K15" s="30">
        <v>1926</v>
      </c>
      <c r="L15" s="42">
        <v>0</v>
      </c>
      <c r="M15" s="6"/>
      <c r="O15" s="6"/>
      <c r="V15" s="6"/>
      <c r="W15" s="6"/>
    </row>
    <row r="16" spans="1:24" s="3" customFormat="1" ht="17.100000000000001" customHeight="1" x14ac:dyDescent="0.15">
      <c r="A16" s="41" t="s">
        <v>31</v>
      </c>
      <c r="B16" s="46">
        <v>65947</v>
      </c>
      <c r="C16" s="30">
        <v>20731</v>
      </c>
      <c r="D16" s="30">
        <v>69</v>
      </c>
      <c r="E16" s="30">
        <v>23716</v>
      </c>
      <c r="F16" s="30">
        <v>0</v>
      </c>
      <c r="G16" s="30">
        <v>912</v>
      </c>
      <c r="H16" s="30">
        <v>1339</v>
      </c>
      <c r="I16" s="30">
        <v>4236</v>
      </c>
      <c r="J16" s="30">
        <v>13971</v>
      </c>
      <c r="K16" s="30">
        <v>973</v>
      </c>
      <c r="L16" s="42">
        <v>0</v>
      </c>
      <c r="M16" s="6"/>
      <c r="O16" s="6"/>
      <c r="V16" s="6"/>
      <c r="W16" s="6"/>
    </row>
    <row r="17" spans="1:24" s="3" customFormat="1" ht="17.100000000000001" customHeight="1" x14ac:dyDescent="0.15">
      <c r="A17" s="41" t="s">
        <v>32</v>
      </c>
      <c r="B17" s="46">
        <v>45040</v>
      </c>
      <c r="C17" s="30">
        <v>15833</v>
      </c>
      <c r="D17" s="30">
        <v>8</v>
      </c>
      <c r="E17" s="30">
        <v>6578</v>
      </c>
      <c r="F17" s="30">
        <v>0</v>
      </c>
      <c r="G17" s="30">
        <v>34</v>
      </c>
      <c r="H17" s="30">
        <v>898</v>
      </c>
      <c r="I17" s="30">
        <v>5614</v>
      </c>
      <c r="J17" s="30">
        <v>9577</v>
      </c>
      <c r="K17" s="30">
        <v>6498</v>
      </c>
      <c r="L17" s="42">
        <v>0</v>
      </c>
      <c r="M17" s="6"/>
      <c r="O17" s="6"/>
      <c r="V17" s="6"/>
      <c r="W17" s="6"/>
    </row>
    <row r="18" spans="1:24" s="3" customFormat="1" ht="17.100000000000001" customHeight="1" x14ac:dyDescent="0.15">
      <c r="A18" s="41" t="s">
        <v>33</v>
      </c>
      <c r="B18" s="46">
        <v>52376</v>
      </c>
      <c r="C18" s="30">
        <v>30466</v>
      </c>
      <c r="D18" s="30">
        <v>4</v>
      </c>
      <c r="E18" s="30">
        <v>12883</v>
      </c>
      <c r="F18" s="30">
        <v>0</v>
      </c>
      <c r="G18" s="30">
        <v>71</v>
      </c>
      <c r="H18" s="30">
        <v>874</v>
      </c>
      <c r="I18" s="30">
        <v>4973</v>
      </c>
      <c r="J18" s="30">
        <v>1931</v>
      </c>
      <c r="K18" s="30">
        <v>1175</v>
      </c>
      <c r="L18" s="42">
        <v>0</v>
      </c>
      <c r="M18" s="6"/>
      <c r="O18" s="6"/>
      <c r="V18" s="6"/>
      <c r="W18" s="6"/>
    </row>
    <row r="19" spans="1:24" s="3" customFormat="1" ht="17.100000000000001" customHeight="1" x14ac:dyDescent="0.15">
      <c r="A19" s="41" t="s">
        <v>34</v>
      </c>
      <c r="B19" s="46">
        <v>52270</v>
      </c>
      <c r="C19" s="30">
        <v>24098</v>
      </c>
      <c r="D19" s="30">
        <v>10</v>
      </c>
      <c r="E19" s="30">
        <v>17001</v>
      </c>
      <c r="F19" s="30">
        <v>0</v>
      </c>
      <c r="G19" s="30">
        <v>0</v>
      </c>
      <c r="H19" s="30">
        <v>1718</v>
      </c>
      <c r="I19" s="30">
        <v>4478</v>
      </c>
      <c r="J19" s="30">
        <v>1461</v>
      </c>
      <c r="K19" s="30">
        <v>3503</v>
      </c>
      <c r="L19" s="42">
        <v>0</v>
      </c>
      <c r="M19" s="6"/>
      <c r="O19" s="6"/>
      <c r="V19" s="6"/>
      <c r="W19" s="6"/>
    </row>
    <row r="20" spans="1:24" s="3" customFormat="1" ht="17.100000000000001" customHeight="1" x14ac:dyDescent="0.15">
      <c r="A20" s="41" t="s">
        <v>35</v>
      </c>
      <c r="B20" s="46">
        <v>53869</v>
      </c>
      <c r="C20" s="30">
        <v>30221</v>
      </c>
      <c r="D20" s="30">
        <v>8</v>
      </c>
      <c r="E20" s="30">
        <v>13319</v>
      </c>
      <c r="F20" s="30">
        <v>0</v>
      </c>
      <c r="G20" s="30">
        <v>77</v>
      </c>
      <c r="H20" s="30">
        <v>1010</v>
      </c>
      <c r="I20" s="30">
        <v>4632</v>
      </c>
      <c r="J20" s="30">
        <v>2003</v>
      </c>
      <c r="K20" s="30">
        <v>2600</v>
      </c>
      <c r="L20" s="42">
        <v>1</v>
      </c>
      <c r="M20" s="6"/>
      <c r="O20" s="6"/>
      <c r="V20" s="6"/>
      <c r="W20" s="6"/>
    </row>
    <row r="21" spans="1:24" s="3" customFormat="1" ht="17.100000000000001" customHeight="1" x14ac:dyDescent="0.15">
      <c r="A21" s="41" t="s">
        <v>36</v>
      </c>
      <c r="B21" s="46">
        <v>59989</v>
      </c>
      <c r="C21" s="30">
        <v>21239</v>
      </c>
      <c r="D21" s="30">
        <v>12</v>
      </c>
      <c r="E21" s="30">
        <v>26805</v>
      </c>
      <c r="F21" s="30">
        <v>0</v>
      </c>
      <c r="G21" s="30">
        <v>0</v>
      </c>
      <c r="H21" s="30">
        <v>1075</v>
      </c>
      <c r="I21" s="30">
        <v>5588</v>
      </c>
      <c r="J21" s="30">
        <v>4173</v>
      </c>
      <c r="K21" s="30">
        <v>1096</v>
      </c>
      <c r="L21" s="42">
        <v>0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4" s="3" customFormat="1" ht="17.100000000000001" customHeight="1" x14ac:dyDescent="0.15">
      <c r="A22" s="41" t="s">
        <v>37</v>
      </c>
      <c r="B22" s="46">
        <v>45842</v>
      </c>
      <c r="C22" s="30">
        <v>22853</v>
      </c>
      <c r="D22" s="30">
        <v>5</v>
      </c>
      <c r="E22" s="30">
        <v>14688</v>
      </c>
      <c r="F22" s="30">
        <v>0</v>
      </c>
      <c r="G22" s="30">
        <v>2</v>
      </c>
      <c r="H22" s="30">
        <v>540</v>
      </c>
      <c r="I22" s="30">
        <v>4261</v>
      </c>
      <c r="J22" s="30">
        <v>2675</v>
      </c>
      <c r="K22" s="30">
        <v>813</v>
      </c>
      <c r="L22" s="42">
        <v>6</v>
      </c>
      <c r="M22" s="6"/>
      <c r="O22" s="6"/>
      <c r="V22" s="6"/>
      <c r="W22" s="6"/>
    </row>
    <row r="23" spans="1:24" s="3" customFormat="1" ht="17.100000000000001" customHeight="1" x14ac:dyDescent="0.15">
      <c r="A23" s="43" t="s">
        <v>38</v>
      </c>
      <c r="B23" s="47">
        <v>62461</v>
      </c>
      <c r="C23" s="32">
        <v>18437</v>
      </c>
      <c r="D23" s="32">
        <v>16</v>
      </c>
      <c r="E23" s="32">
        <v>31255</v>
      </c>
      <c r="F23" s="32">
        <v>0</v>
      </c>
      <c r="G23" s="32">
        <v>0</v>
      </c>
      <c r="H23" s="32">
        <v>1527</v>
      </c>
      <c r="I23" s="32">
        <v>4384</v>
      </c>
      <c r="J23" s="32">
        <v>6067</v>
      </c>
      <c r="K23" s="32">
        <v>773</v>
      </c>
      <c r="L23" s="44">
        <v>0</v>
      </c>
      <c r="M23" s="6"/>
      <c r="O23" s="6"/>
      <c r="V23" s="6"/>
      <c r="W23" s="6"/>
    </row>
    <row r="24" spans="1:24" s="2" customFormat="1" ht="15" customHeight="1" x14ac:dyDescent="0.15">
      <c r="A24" s="67" t="s">
        <v>63</v>
      </c>
      <c r="B24" s="5"/>
      <c r="C24" s="5"/>
      <c r="D24" s="5"/>
      <c r="E24" s="5"/>
      <c r="F24" s="5"/>
      <c r="G24" s="3"/>
      <c r="H24" s="3"/>
      <c r="I24" s="3"/>
      <c r="J24" s="3"/>
      <c r="K24" s="3"/>
      <c r="L24" s="3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4" s="2" customFormat="1" ht="15" customHeight="1" x14ac:dyDescent="0.15">
      <c r="A25" s="82" t="s">
        <v>62</v>
      </c>
      <c r="B25" s="82"/>
      <c r="C25" s="82"/>
      <c r="D25" s="82"/>
      <c r="E25" s="82"/>
      <c r="F25" s="82"/>
      <c r="G25" s="1"/>
      <c r="H25" s="5"/>
      <c r="I25" s="5"/>
      <c r="J25" s="5"/>
      <c r="K25" s="5"/>
      <c r="L25" s="66" t="s">
        <v>0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4" ht="42" customHeight="1" x14ac:dyDescent="0.15"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s="8" customFormat="1" ht="30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2" customFormat="1" ht="15" customHeight="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4" ht="24.95" customHeight="1" x14ac:dyDescent="0.15">
      <c r="M29" s="5"/>
      <c r="N29" s="15"/>
      <c r="O29" s="5"/>
      <c r="P29" s="5"/>
      <c r="Q29" s="5"/>
      <c r="R29" s="5"/>
      <c r="S29" s="5"/>
      <c r="T29" s="5"/>
      <c r="U29" s="5"/>
      <c r="V29" s="5"/>
      <c r="W29" s="5"/>
    </row>
    <row r="30" spans="1:24" ht="45" customHeight="1" x14ac:dyDescent="0.15">
      <c r="M30" s="15"/>
      <c r="N30" s="5"/>
      <c r="O30" s="5"/>
      <c r="P30" s="15"/>
      <c r="Q30" s="15"/>
      <c r="R30" s="15"/>
      <c r="S30" s="15"/>
      <c r="T30" s="15"/>
      <c r="U30" s="15"/>
      <c r="V30" s="15"/>
      <c r="W30" s="15"/>
    </row>
    <row r="31" spans="1:24" ht="24.95" customHeight="1" x14ac:dyDescent="0.15"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4" ht="24.95" customHeight="1" x14ac:dyDescent="0.15"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s="2" customFormat="1" ht="15" customHeight="1" x14ac:dyDescent="0.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</sheetData>
  <mergeCells count="4">
    <mergeCell ref="A3:F3"/>
    <mergeCell ref="A2:L2"/>
    <mergeCell ref="A25:F25"/>
    <mergeCell ref="A1:K1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86" firstPageNumber="96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1</vt:i4>
      </vt:variant>
    </vt:vector>
  </HeadingPairs>
  <TitlesOfParts>
    <vt:vector size="5" baseType="lpstr">
      <vt:lpstr>Ⅸ-1. 가계대출규모</vt:lpstr>
      <vt:lpstr>Ⅸ-2 수출입 통관실적</vt:lpstr>
      <vt:lpstr>Ⅸ-3-1 수출실적</vt:lpstr>
      <vt:lpstr>Ⅸ-3-2 수입실적</vt:lpstr>
      <vt:lpstr>'Ⅸ-2 수출입 통관실적'!Print_Area</vt:lpstr>
    </vt:vector>
  </TitlesOfParts>
  <Company>통계청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naju</cp:lastModifiedBy>
  <cp:lastPrinted>2024-06-17T11:51:56Z</cp:lastPrinted>
  <dcterms:created xsi:type="dcterms:W3CDTF">2010-02-19T05:12:06Z</dcterms:created>
  <dcterms:modified xsi:type="dcterms:W3CDTF">2024-06-17T11:57:52Z</dcterms:modified>
</cp:coreProperties>
</file>