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. 인구청년정책팀\0. 통계(2022년 제28회 통계연보)\3. 취합\취합(작성중)\"/>
    </mc:Choice>
  </mc:AlternateContent>
  <bookViews>
    <workbookView xWindow="0" yWindow="0" windowWidth="22410" windowHeight="9420" tabRatio="883"/>
  </bookViews>
  <sheets>
    <sheet name="1.의료기관" sheetId="37" r:id="rId1"/>
    <sheet name="2.의료기관종사의료인력" sheetId="2" r:id="rId2"/>
    <sheet name="3.보건소인력" sheetId="68" r:id="rId3"/>
    <sheet name="4.보건지소및보건진료소인력" sheetId="70" r:id="rId4"/>
    <sheet name="5.의약품등제조업소및판매업소" sheetId="6" r:id="rId5"/>
    <sheet name="6식품위생관계업소" sheetId="7" r:id="rId6"/>
    <sheet name="7.공중위생영업소" sheetId="8" r:id="rId7"/>
    <sheet name="8.예방접종 " sheetId="66" r:id="rId8"/>
    <sheet name="9.법정감염병발생및사망(9-1, 2, 3)" sheetId="65" r:id="rId9"/>
    <sheet name="9.법정감염병발생및사망(9-4, 5, 6)" sheetId="72" r:id="rId10"/>
    <sheet name="9.법정감염병발생및사망(9-7, 8)" sheetId="73" r:id="rId11"/>
    <sheet name="10.결핵환자 현황 " sheetId="12" r:id="rId12"/>
    <sheet name="11.보건소구강보건사업실적" sheetId="13" r:id="rId13"/>
    <sheet name="12.모자보건사업 실적" sheetId="14" r:id="rId14"/>
    <sheet name="13.건강보험적용인구" sheetId="71" r:id="rId15"/>
    <sheet name="14.건강보험급여" sheetId="74" r:id="rId16"/>
    <sheet name="15.건강보험 대상자 진료실적" sheetId="38" r:id="rId17"/>
    <sheet name="16.국민연금가입자" sheetId="75" r:id="rId18"/>
    <sheet name="17.국민연금급여지급현황" sheetId="39" r:id="rId19"/>
    <sheet name="18.노인여가복지시설" sheetId="60" r:id="rId20"/>
    <sheet name="19.노인주거복지시설" sheetId="76" r:id="rId21"/>
    <sheet name="20.노인의료복지시설" sheetId="47" r:id="rId22"/>
    <sheet name="21.재가노인복지시설" sheetId="45" r:id="rId23"/>
    <sheet name="22.국민기초생활보장 수급자 " sheetId="48" r:id="rId24"/>
    <sheet name="23.기초연금수급자수" sheetId="49" r:id="rId25"/>
    <sheet name="24.여성복지시설" sheetId="58" r:id="rId26"/>
    <sheet name="25. 여성폭력상담" sheetId="50" r:id="rId27"/>
    <sheet name="26.아동복지시설" sheetId="55" r:id="rId28"/>
    <sheet name=" 27.장애인복지 생활시설" sheetId="57" r:id="rId29"/>
    <sheet name="28.장애인 등록 현황" sheetId="51" r:id="rId30"/>
    <sheet name="29.어린이집" sheetId="56" r:id="rId31"/>
    <sheet name="30.자원봉사자현황" sheetId="61" r:id="rId32"/>
  </sheets>
  <externalReferences>
    <externalReference r:id="rId33"/>
    <externalReference r:id="rId34"/>
    <externalReference r:id="rId35"/>
  </externalReferences>
  <definedNames>
    <definedName name="_xlnm._FilterDatabase" localSheetId="14" hidden="1">'13.건강보험적용인구'!#REF!</definedName>
    <definedName name="_xlnm._FilterDatabase" localSheetId="15" hidden="1">'14.건강보험급여'!#REF!</definedName>
    <definedName name="_xlnm._FilterDatabase" localSheetId="16" hidden="1">'15.건강보험 대상자 진료실적'!#REF!</definedName>
    <definedName name="_xlnm._FilterDatabase" localSheetId="17" hidden="1">'16.국민연금가입자'!#REF!</definedName>
    <definedName name="_xlnm._FilterDatabase" localSheetId="18" hidden="1">'17.국민연금급여지급현황'!#REF!</definedName>
    <definedName name="aaa" localSheetId="28">#REF!</definedName>
    <definedName name="aaa" localSheetId="14">#REF!</definedName>
    <definedName name="aaa" localSheetId="15">#REF!</definedName>
    <definedName name="aaa" localSheetId="16">#REF!</definedName>
    <definedName name="aaa" localSheetId="17">#REF!</definedName>
    <definedName name="aaa" localSheetId="18">#REF!</definedName>
    <definedName name="aaa" localSheetId="19">#REF!</definedName>
    <definedName name="aaa" localSheetId="20">#REF!</definedName>
    <definedName name="aaa" localSheetId="21">#REF!</definedName>
    <definedName name="aaa" localSheetId="23">#REF!</definedName>
    <definedName name="aaa" localSheetId="25">#REF!</definedName>
    <definedName name="aaa" localSheetId="26">#REF!</definedName>
    <definedName name="aaa" localSheetId="29">#REF!</definedName>
    <definedName name="aaa" localSheetId="30">#REF!</definedName>
    <definedName name="aaa" localSheetId="7">#REF!</definedName>
    <definedName name="aaa" localSheetId="8">#REF!</definedName>
    <definedName name="aaa">#REF!</definedName>
    <definedName name="bbb" localSheetId="28">#REF!</definedName>
    <definedName name="bbb" localSheetId="14">#REF!</definedName>
    <definedName name="bbb" localSheetId="15">#REF!</definedName>
    <definedName name="bbb" localSheetId="17">#REF!</definedName>
    <definedName name="bbb" localSheetId="19">#REF!</definedName>
    <definedName name="bbb" localSheetId="20">#REF!</definedName>
    <definedName name="bbb" localSheetId="23">#REF!</definedName>
    <definedName name="bbb" localSheetId="25">#REF!</definedName>
    <definedName name="bbb" localSheetId="30">#REF!</definedName>
    <definedName name="bbb" localSheetId="7">#REF!</definedName>
    <definedName name="bbb" localSheetId="8">#REF!</definedName>
    <definedName name="bbb">#REF!</definedName>
    <definedName name="_xlnm.Database" localSheetId="28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3">#REF!</definedName>
    <definedName name="_xlnm.Database" localSheetId="25">#REF!</definedName>
    <definedName name="_xlnm.Database" localSheetId="26">#REF!</definedName>
    <definedName name="_xlnm.Database" localSheetId="29">#REF!</definedName>
    <definedName name="_xlnm.Database" localSheetId="7">#REF!</definedName>
    <definedName name="_xlnm.Database" localSheetId="8">#REF!</definedName>
    <definedName name="_xlnm.Database">#REF!</definedName>
    <definedName name="Document_array" localSheetId="28">{"Book1"}</definedName>
    <definedName name="Document_array" localSheetId="0">{"Book1"}</definedName>
    <definedName name="Document_array" localSheetId="11">{"Book1"}</definedName>
    <definedName name="Document_array" localSheetId="12">{"Book1"}</definedName>
    <definedName name="Document_array" localSheetId="13">{"Book1"}</definedName>
    <definedName name="Document_array" localSheetId="14">{"Book1"}</definedName>
    <definedName name="Document_array" localSheetId="15">{"Book1"}</definedName>
    <definedName name="Document_array" localSheetId="16">{"Book1"}</definedName>
    <definedName name="Document_array" localSheetId="17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 localSheetId="1">{"Book1"}</definedName>
    <definedName name="Document_array" localSheetId="21">{"Book1"}</definedName>
    <definedName name="Document_array" localSheetId="22">{"Book1"}</definedName>
    <definedName name="Document_array" localSheetId="23">{"Book1"}</definedName>
    <definedName name="Document_array" localSheetId="24">{"Book1"}</definedName>
    <definedName name="Document_array" localSheetId="25">{"Book1"}</definedName>
    <definedName name="Document_array" localSheetId="26">{"Book1"}</definedName>
    <definedName name="Document_array" localSheetId="27">{"Book1"}</definedName>
    <definedName name="Document_array" localSheetId="29">{"Book1"}</definedName>
    <definedName name="Document_array" localSheetId="30">{"Book1"}</definedName>
    <definedName name="Document_array" localSheetId="4">{"Book1"}</definedName>
    <definedName name="Document_array" localSheetId="5">{"Book1"}</definedName>
    <definedName name="Document_array" localSheetId="6">{"Book1"}</definedName>
    <definedName name="Document_array" localSheetId="7">{"Book1"}</definedName>
    <definedName name="Document_array" localSheetId="8">{"Book1"}</definedName>
    <definedName name="Document_array">{"Book1"}</definedName>
    <definedName name="G" localSheetId="14">'[1] 견적서'!#REF!</definedName>
    <definedName name="G" localSheetId="15">'[1] 견적서'!#REF!</definedName>
    <definedName name="G" localSheetId="16">'[1] 견적서'!#REF!</definedName>
    <definedName name="G" localSheetId="17">'[1] 견적서'!#REF!</definedName>
    <definedName name="G" localSheetId="18">'[1] 견적서'!#REF!</definedName>
    <definedName name="G" localSheetId="19">'[1] 견적서'!#REF!</definedName>
    <definedName name="G" localSheetId="20">'[1] 견적서'!#REF!</definedName>
    <definedName name="G" localSheetId="21">'[1] 견적서'!#REF!</definedName>
    <definedName name="G" localSheetId="22">'[1] 견적서'!#REF!</definedName>
    <definedName name="G" localSheetId="23">'[1] 견적서'!#REF!</definedName>
    <definedName name="G" localSheetId="25">'[1] 견적서'!#REF!</definedName>
    <definedName name="G" localSheetId="26">'[1] 견적서'!#REF!</definedName>
    <definedName name="G" localSheetId="29">'[1] 견적서'!#REF!</definedName>
    <definedName name="G" localSheetId="30">'[1] 견적서'!#REF!</definedName>
    <definedName name="G" localSheetId="7">'[1] 견적서'!#REF!</definedName>
    <definedName name="G" localSheetId="8">'[1] 견적서'!#REF!</definedName>
    <definedName name="G">'[1] 견적서'!#REF!</definedName>
    <definedName name="_xlnm.Print_Area" localSheetId="28">' 27.장애인복지 생활시설'!$A$1:$X$16</definedName>
    <definedName name="_xlnm.Print_Area" localSheetId="0">'1.의료기관'!$A$1:$AA$37</definedName>
    <definedName name="_xlnm.Print_Area" localSheetId="12">'11.보건소구강보건사업실적'!$A$1:$E$29</definedName>
    <definedName name="_xlnm.Print_Area" localSheetId="13">'12.모자보건사업 실적'!$A$1:$C$20</definedName>
    <definedName name="_xlnm.Print_Area" localSheetId="1">'2.의료기관종사의료인력'!$A$1:$L$37</definedName>
    <definedName name="_xlnm.Print_Area" localSheetId="21">'20.노인의료복지시설'!$A$1:$Y$15</definedName>
    <definedName name="_xlnm.Print_Area" localSheetId="23">'22.국민기초생활보장 수급자 '!$A$1:$P$36</definedName>
    <definedName name="_xlnm.Print_Area" localSheetId="26">'25. 여성폭력상담'!$A$1:$Q$16</definedName>
    <definedName name="_xlnm.Print_Area" localSheetId="29">'28.장애인 등록 현황'!$A$1:$U$35</definedName>
    <definedName name="_xlnm.Print_Area" localSheetId="4">'5.의약품등제조업소및판매업소'!$A$1:$Q$15</definedName>
    <definedName name="_xlnm.Print_Area" localSheetId="5">'6식품위생관계업소'!$A$1:$W$16</definedName>
    <definedName name="_xlnm.Print_Area" localSheetId="6">'7.공중위생영업소'!$A$1:$H$35</definedName>
    <definedName name="_xlnm.Print_Area" localSheetId="7">'8.예방접종 '!$A$1:$K$26</definedName>
    <definedName name="_xlnm.Print_Area" localSheetId="8">'9.법정감염병발생및사망(9-1, 2, 3)'!$A$1:$BU$20</definedName>
    <definedName name="_xlnm.Print_Area" localSheetId="9">'9.법정감염병발생및사망(9-4, 5, 6)'!$A$1:$BO$20</definedName>
    <definedName name="_xlnm.Print_Area" localSheetId="10">'9.법정감염병발생및사망(9-7, 8)'!$A$1:$AV$20</definedName>
    <definedName name="_xlnm.Print_Area">'[2]2-1포천(각세)(외제)'!#REF!</definedName>
    <definedName name="_xlnm.Print_Titles">#N/A</definedName>
    <definedName name="기본급테이블" localSheetId="28">#REF!</definedName>
    <definedName name="기본급테이블" localSheetId="14">#REF!</definedName>
    <definedName name="기본급테이블" localSheetId="15">#REF!</definedName>
    <definedName name="기본급테이블" localSheetId="16">#REF!</definedName>
    <definedName name="기본급테이블" localSheetId="17">#REF!</definedName>
    <definedName name="기본급테이블" localSheetId="18">#REF!</definedName>
    <definedName name="기본급테이블" localSheetId="19">#REF!</definedName>
    <definedName name="기본급테이블" localSheetId="20">#REF!</definedName>
    <definedName name="기본급테이블" localSheetId="21">#REF!</definedName>
    <definedName name="기본급테이블" localSheetId="22">#REF!</definedName>
    <definedName name="기본급테이블" localSheetId="23">#REF!</definedName>
    <definedName name="기본급테이블" localSheetId="25">#REF!</definedName>
    <definedName name="기본급테이블" localSheetId="26">#REF!</definedName>
    <definedName name="기본급테이블" localSheetId="29">#REF!</definedName>
    <definedName name="기본급테이블" localSheetId="30">#REF!</definedName>
    <definedName name="기본급테이블" localSheetId="7">#REF!</definedName>
    <definedName name="기본급테이블" localSheetId="8">#REF!</definedName>
    <definedName name="기본급테이블">#REF!</definedName>
    <definedName name="보고용" localSheetId="28">{"Book1"}</definedName>
    <definedName name="보고용" localSheetId="0">{"Book1"}</definedName>
    <definedName name="보고용" localSheetId="11">{"Book1"}</definedName>
    <definedName name="보고용" localSheetId="12">{"Book1"}</definedName>
    <definedName name="보고용" localSheetId="13">{"Book1"}</definedName>
    <definedName name="보고용" localSheetId="14">{"Book1"}</definedName>
    <definedName name="보고용" localSheetId="15">{"Book1"}</definedName>
    <definedName name="보고용" localSheetId="16">{"Book1"}</definedName>
    <definedName name="보고용" localSheetId="17">{"Book1"}</definedName>
    <definedName name="보고용" localSheetId="18">{"Book1"}</definedName>
    <definedName name="보고용" localSheetId="19">{"Book1"}</definedName>
    <definedName name="보고용" localSheetId="20">{"Book1"}</definedName>
    <definedName name="보고용" localSheetId="1">{"Book1"}</definedName>
    <definedName name="보고용" localSheetId="21">{"Book1"}</definedName>
    <definedName name="보고용" localSheetId="22">{"Book1"}</definedName>
    <definedName name="보고용" localSheetId="23">{"Book1"}</definedName>
    <definedName name="보고용" localSheetId="24">{"Book1"}</definedName>
    <definedName name="보고용" localSheetId="25">{"Book1"}</definedName>
    <definedName name="보고용" localSheetId="26">{"Book1"}</definedName>
    <definedName name="보고용" localSheetId="27">{"Book1"}</definedName>
    <definedName name="보고용" localSheetId="29">{"Book1"}</definedName>
    <definedName name="보고용" localSheetId="30">{"Book1"}</definedName>
    <definedName name="보고용" localSheetId="4">{"Book1"}</definedName>
    <definedName name="보고용" localSheetId="5">{"Book1"}</definedName>
    <definedName name="보고용" localSheetId="6">{"Book1"}</definedName>
    <definedName name="보고용" localSheetId="7">{"Book1"}</definedName>
    <definedName name="보고용" localSheetId="8">{"Book1"}</definedName>
    <definedName name="보고용">{"Book1"}</definedName>
    <definedName name="사원테이블" localSheetId="28">#REF!</definedName>
    <definedName name="사원테이블" localSheetId="14">#REF!</definedName>
    <definedName name="사원테이블" localSheetId="15">#REF!</definedName>
    <definedName name="사원테이블" localSheetId="17">#REF!</definedName>
    <definedName name="사원테이블" localSheetId="19">#REF!</definedName>
    <definedName name="사원테이블" localSheetId="20">#REF!</definedName>
    <definedName name="사원테이블" localSheetId="21">#REF!</definedName>
    <definedName name="사원테이블" localSheetId="23">#REF!</definedName>
    <definedName name="사원테이블" localSheetId="25">#REF!</definedName>
    <definedName name="사원테이블" localSheetId="26">#REF!</definedName>
    <definedName name="사원테이블" localSheetId="29">#REF!</definedName>
    <definedName name="사원테이블" localSheetId="7">#REF!</definedName>
    <definedName name="사원테이블" localSheetId="8">#REF!</definedName>
    <definedName name="사원테이블">#REF!</definedName>
    <definedName name="수당테이블" localSheetId="28">#REF!</definedName>
    <definedName name="수당테이블" localSheetId="14">#REF!</definedName>
    <definedName name="수당테이블" localSheetId="15">#REF!</definedName>
    <definedName name="수당테이블" localSheetId="16">#REF!</definedName>
    <definedName name="수당테이블" localSheetId="17">#REF!</definedName>
    <definedName name="수당테이블" localSheetId="18">#REF!</definedName>
    <definedName name="수당테이블" localSheetId="19">#REF!</definedName>
    <definedName name="수당테이블" localSheetId="20">#REF!</definedName>
    <definedName name="수당테이블" localSheetId="21">#REF!</definedName>
    <definedName name="수당테이블" localSheetId="23">#REF!</definedName>
    <definedName name="수당테이블" localSheetId="25">#REF!</definedName>
    <definedName name="수당테이블" localSheetId="26">#REF!</definedName>
    <definedName name="수당테이블" localSheetId="29">#REF!</definedName>
    <definedName name="수당테이블" localSheetId="7">#REF!</definedName>
    <definedName name="수당테이블" localSheetId="8">#REF!</definedName>
    <definedName name="수당테이블">#REF!</definedName>
    <definedName name="ㅇㅎㅇㅎㄹ" localSheetId="17">#REF!</definedName>
    <definedName name="ㅇㅎㅇㅎㄹ" localSheetId="20">#REF!</definedName>
    <definedName name="ㅇㅎㅇㅎㄹ">#REF!</definedName>
    <definedName name="양성구">[3]봉사원파견!$B$43:$B$44</definedName>
    <definedName name="주간예산구분">[3]주간보호!$D$6:$D$50</definedName>
    <definedName name="주간정원2" localSheetId="28">#REF!</definedName>
    <definedName name="주간정원2" localSheetId="14">#REF!</definedName>
    <definedName name="주간정원2" localSheetId="15">#REF!</definedName>
    <definedName name="주간정원2" localSheetId="16">#REF!</definedName>
    <definedName name="주간정원2" localSheetId="17">#REF!</definedName>
    <definedName name="주간정원2" localSheetId="18">#REF!</definedName>
    <definedName name="주간정원2" localSheetId="19">#REF!</definedName>
    <definedName name="주간정원2" localSheetId="20">#REF!</definedName>
    <definedName name="주간정원2" localSheetId="21">#REF!</definedName>
    <definedName name="주간정원2" localSheetId="22">#REF!</definedName>
    <definedName name="주간정원2" localSheetId="23">#REF!</definedName>
    <definedName name="주간정원2" localSheetId="25">#REF!</definedName>
    <definedName name="주간정원2" localSheetId="26">#REF!</definedName>
    <definedName name="주간정원2" localSheetId="29">#REF!</definedName>
    <definedName name="주간정원2" localSheetId="7">#REF!</definedName>
    <definedName name="주간정원2" localSheetId="8">#REF!</definedName>
    <definedName name="주간정원2">#REF!</definedName>
    <definedName name="주간종사11" localSheetId="28">#REF!</definedName>
    <definedName name="주간종사11" localSheetId="14">#REF!</definedName>
    <definedName name="주간종사11" localSheetId="15">#REF!</definedName>
    <definedName name="주간종사11" localSheetId="16">#REF!</definedName>
    <definedName name="주간종사11" localSheetId="17">#REF!</definedName>
    <definedName name="주간종사11" localSheetId="18">#REF!</definedName>
    <definedName name="주간종사11" localSheetId="19">#REF!</definedName>
    <definedName name="주간종사11" localSheetId="20">#REF!</definedName>
    <definedName name="주간종사11" localSheetId="21">#REF!</definedName>
    <definedName name="주간종사11" localSheetId="22">#REF!</definedName>
    <definedName name="주간종사11" localSheetId="23">#REF!</definedName>
    <definedName name="주간종사11" localSheetId="25">#REF!</definedName>
    <definedName name="주간종사11" localSheetId="26">#REF!</definedName>
    <definedName name="주간종사11" localSheetId="29">#REF!</definedName>
    <definedName name="주간종사11" localSheetId="7">#REF!</definedName>
    <definedName name="주간종사11" localSheetId="8">#REF!</definedName>
    <definedName name="주간종사11">#REF!</definedName>
    <definedName name="직책테이블" localSheetId="28">#REF!</definedName>
    <definedName name="직책테이블" localSheetId="14">#REF!</definedName>
    <definedName name="직책테이블" localSheetId="15">#REF!</definedName>
    <definedName name="직책테이블" localSheetId="16">#REF!</definedName>
    <definedName name="직책테이블" localSheetId="17">#REF!</definedName>
    <definedName name="직책테이블" localSheetId="18">#REF!</definedName>
    <definedName name="직책테이블" localSheetId="19">#REF!</definedName>
    <definedName name="직책테이블" localSheetId="20">#REF!</definedName>
    <definedName name="직책테이블" localSheetId="21">#REF!</definedName>
    <definedName name="직책테이블" localSheetId="22">#REF!</definedName>
    <definedName name="직책테이블" localSheetId="23">#REF!</definedName>
    <definedName name="직책테이블" localSheetId="25">#REF!</definedName>
    <definedName name="직책테이블" localSheetId="26">#REF!</definedName>
    <definedName name="직책테이블" localSheetId="29">#REF!</definedName>
    <definedName name="직책테이블" localSheetId="30">#REF!</definedName>
    <definedName name="직책테이블" localSheetId="7">#REF!</definedName>
    <definedName name="직책테이블" localSheetId="8">#REF!</definedName>
    <definedName name="직책테이블">#REF!</definedName>
    <definedName name="치매1">[3]주간보호!$D$55:$D$79</definedName>
    <definedName name="ㅠ1" localSheetId="28">#REF!</definedName>
    <definedName name="ㅠ1" localSheetId="14">#REF!</definedName>
    <definedName name="ㅠ1" localSheetId="15">#REF!</definedName>
    <definedName name="ㅠ1" localSheetId="16">#REF!</definedName>
    <definedName name="ㅠ1" localSheetId="17">#REF!</definedName>
    <definedName name="ㅠ1" localSheetId="18">#REF!</definedName>
    <definedName name="ㅠ1" localSheetId="19">#REF!</definedName>
    <definedName name="ㅠ1" localSheetId="20">#REF!</definedName>
    <definedName name="ㅠ1" localSheetId="21">#REF!</definedName>
    <definedName name="ㅠ1" localSheetId="22">#REF!</definedName>
    <definedName name="ㅠ1" localSheetId="23">#REF!</definedName>
    <definedName name="ㅠ1" localSheetId="25">#REF!</definedName>
    <definedName name="ㅠ1" localSheetId="26">#REF!</definedName>
    <definedName name="ㅠ1" localSheetId="29">#REF!</definedName>
    <definedName name="ㅠ1" localSheetId="7">#REF!</definedName>
    <definedName name="ㅠ1" localSheetId="8">#REF!</definedName>
    <definedName name="ㅠ1">#REF!</definedName>
  </definedNames>
  <calcPr calcId="162913"/>
</workbook>
</file>

<file path=xl/calcChain.xml><?xml version="1.0" encoding="utf-8"?>
<calcChain xmlns="http://schemas.openxmlformats.org/spreadsheetml/2006/main">
  <c r="I9" i="56" l="1"/>
  <c r="I14" i="56"/>
  <c r="B33" i="51" l="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D10" i="76" l="1"/>
  <c r="W9" i="76"/>
  <c r="T9" i="76"/>
  <c r="O9" i="76"/>
  <c r="L9" i="76"/>
  <c r="I9" i="76"/>
  <c r="H9" i="76"/>
  <c r="G9" i="76"/>
  <c r="F9" i="76"/>
  <c r="E9" i="76"/>
  <c r="D9" i="76" s="1"/>
  <c r="C9" i="76"/>
  <c r="B9" i="76"/>
  <c r="I15" i="38" l="1"/>
  <c r="G15" i="38"/>
  <c r="D15" i="38"/>
  <c r="B11" i="75"/>
  <c r="B10" i="75"/>
  <c r="B9" i="75"/>
  <c r="C9" i="74" l="1"/>
  <c r="B9" i="74"/>
  <c r="C15" i="14"/>
  <c r="B15" i="14"/>
  <c r="E14" i="13"/>
  <c r="C14" i="13"/>
  <c r="D14" i="13"/>
  <c r="B14" i="13"/>
  <c r="AF9" i="73" l="1"/>
  <c r="AS9" i="72"/>
  <c r="AP9" i="72"/>
  <c r="Z9" i="72"/>
  <c r="AY9" i="65"/>
  <c r="Z9" i="65"/>
  <c r="G14" i="6" l="1"/>
  <c r="E9" i="73" l="1"/>
  <c r="B9" i="73"/>
  <c r="E9" i="72" l="1"/>
  <c r="B9" i="72"/>
  <c r="M11" i="12" l="1"/>
  <c r="G12" i="6" l="1"/>
  <c r="B14" i="68" l="1"/>
  <c r="B13" i="68"/>
  <c r="B12" i="68"/>
  <c r="B11" i="68"/>
  <c r="L10" i="71" l="1"/>
  <c r="F10" i="71"/>
  <c r="B10" i="71" s="1"/>
  <c r="B13" i="60" l="1"/>
  <c r="D11" i="39" l="1"/>
  <c r="B11" i="39"/>
  <c r="H11" i="61" l="1"/>
  <c r="B10" i="61" l="1"/>
  <c r="E14" i="45"/>
  <c r="D14" i="45"/>
  <c r="C14" i="45"/>
  <c r="D10" i="39"/>
  <c r="B10" i="39"/>
  <c r="C10" i="50" l="1"/>
  <c r="B13" i="45"/>
  <c r="E13" i="45"/>
  <c r="C13" i="45"/>
  <c r="D13" i="45"/>
  <c r="B8" i="8" l="1"/>
  <c r="E9" i="65" l="1"/>
  <c r="B9" i="65"/>
  <c r="B7" i="8" l="1"/>
  <c r="H9" i="61" l="1"/>
  <c r="B9" i="61"/>
  <c r="B10" i="56" l="1"/>
  <c r="T11" i="7" l="1"/>
  <c r="O11" i="7"/>
  <c r="K11" i="7"/>
  <c r="C11" i="7"/>
  <c r="B11" i="7" l="1"/>
  <c r="D9" i="39"/>
  <c r="B9" i="39"/>
  <c r="H8" i="61" l="1"/>
  <c r="B8" i="61"/>
  <c r="B9" i="56"/>
  <c r="M10" i="57"/>
  <c r="G10" i="57"/>
  <c r="C10" i="57"/>
  <c r="E9" i="55"/>
  <c r="D9" i="55"/>
  <c r="C9" i="55"/>
  <c r="B9" i="55"/>
  <c r="L9" i="50"/>
  <c r="C9" i="50"/>
  <c r="B9" i="50"/>
  <c r="E12" i="49"/>
  <c r="B12" i="49"/>
  <c r="E12" i="45"/>
  <c r="D12" i="45"/>
  <c r="C12" i="45"/>
  <c r="B12" i="45"/>
  <c r="W9" i="47"/>
  <c r="T9" i="47"/>
  <c r="O9" i="47"/>
  <c r="L9" i="47"/>
  <c r="I9" i="47"/>
  <c r="H9" i="47"/>
  <c r="F9" i="47"/>
  <c r="E9" i="47"/>
  <c r="C9" i="47"/>
  <c r="B9" i="47"/>
  <c r="D8" i="39"/>
  <c r="B8" i="39"/>
  <c r="T10" i="7"/>
  <c r="O10" i="7"/>
  <c r="K10" i="7"/>
  <c r="C10" i="7"/>
  <c r="D9" i="47" l="1"/>
  <c r="G9" i="47"/>
  <c r="B10" i="7"/>
</calcChain>
</file>

<file path=xl/sharedStrings.xml><?xml version="1.0" encoding="utf-8"?>
<sst xmlns="http://schemas.openxmlformats.org/spreadsheetml/2006/main" count="2152" uniqueCount="994">
  <si>
    <t>종합병원</t>
    <phoneticPr fontId="96" type="noConversion"/>
  </si>
  <si>
    <t>Total</t>
    <phoneticPr fontId="96" type="noConversion"/>
  </si>
  <si>
    <t>남평읍</t>
    <phoneticPr fontId="96" type="noConversion"/>
  </si>
  <si>
    <t>세지면</t>
    <phoneticPr fontId="96" type="noConversion"/>
  </si>
  <si>
    <t>왕곡면</t>
    <phoneticPr fontId="96" type="noConversion"/>
  </si>
  <si>
    <t>반남면</t>
    <phoneticPr fontId="96" type="noConversion"/>
  </si>
  <si>
    <t>공산면</t>
    <phoneticPr fontId="96" type="noConversion"/>
  </si>
  <si>
    <t>동강면</t>
    <phoneticPr fontId="96" type="noConversion"/>
  </si>
  <si>
    <t>다시면</t>
    <phoneticPr fontId="96" type="noConversion"/>
  </si>
  <si>
    <t>문평면</t>
    <phoneticPr fontId="96" type="noConversion"/>
  </si>
  <si>
    <t>노안면</t>
    <phoneticPr fontId="96" type="noConversion"/>
  </si>
  <si>
    <t>금천면</t>
    <phoneticPr fontId="96" type="noConversion"/>
  </si>
  <si>
    <t>산포면</t>
    <phoneticPr fontId="96" type="noConversion"/>
  </si>
  <si>
    <t>다도면</t>
    <phoneticPr fontId="96" type="noConversion"/>
  </si>
  <si>
    <t>봉황면</t>
    <phoneticPr fontId="96" type="noConversion"/>
  </si>
  <si>
    <t>송월동</t>
    <phoneticPr fontId="96" type="noConversion"/>
  </si>
  <si>
    <t>영강동</t>
    <phoneticPr fontId="96" type="noConversion"/>
  </si>
  <si>
    <t>성북동</t>
    <phoneticPr fontId="96" type="noConversion"/>
  </si>
  <si>
    <t>영산동</t>
    <phoneticPr fontId="96" type="noConversion"/>
  </si>
  <si>
    <t>빛가람동</t>
    <phoneticPr fontId="96" type="noConversion"/>
  </si>
  <si>
    <t>2. 의료기관종사 의료인력</t>
    <phoneticPr fontId="95" type="noConversion"/>
  </si>
  <si>
    <t>치과의사</t>
    <phoneticPr fontId="96" type="noConversion"/>
  </si>
  <si>
    <t>한의사</t>
    <phoneticPr fontId="96" type="noConversion"/>
  </si>
  <si>
    <t>Full-time</t>
  </si>
  <si>
    <t>Dentists</t>
    <phoneticPr fontId="96" type="noConversion"/>
  </si>
  <si>
    <t>medical</t>
    <phoneticPr fontId="96" type="noConversion"/>
  </si>
  <si>
    <t>Pharmacists</t>
    <phoneticPr fontId="96" type="noConversion"/>
  </si>
  <si>
    <t>세지면</t>
    <phoneticPr fontId="96" type="noConversion"/>
  </si>
  <si>
    <t>왕곡면</t>
    <phoneticPr fontId="96" type="noConversion"/>
  </si>
  <si>
    <t>반남면</t>
    <phoneticPr fontId="96" type="noConversion"/>
  </si>
  <si>
    <t>금천면</t>
    <phoneticPr fontId="96" type="noConversion"/>
  </si>
  <si>
    <t>산포면</t>
    <phoneticPr fontId="96" type="noConversion"/>
  </si>
  <si>
    <t>봉황면</t>
    <phoneticPr fontId="96" type="noConversion"/>
  </si>
  <si>
    <t>금남동</t>
    <phoneticPr fontId="96" type="noConversion"/>
  </si>
  <si>
    <t>이창동</t>
    <phoneticPr fontId="6" type="noConversion"/>
  </si>
  <si>
    <r>
      <t>합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계
</t>
    </r>
    <r>
      <rPr>
        <sz val="10"/>
        <rFont val="Times New Roman"/>
        <family val="1"/>
      </rPr>
      <t>Total</t>
    </r>
    <phoneticPr fontId="96" type="noConversion"/>
  </si>
  <si>
    <r>
      <t>의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사</t>
    </r>
    <r>
      <rPr>
        <sz val="10"/>
        <rFont val="Times New Roman"/>
        <family val="1"/>
      </rPr>
      <t xml:space="preserve">  Physicians</t>
    </r>
    <phoneticPr fontId="96" type="noConversion"/>
  </si>
  <si>
    <t>남</t>
    <phoneticPr fontId="96" type="noConversion"/>
  </si>
  <si>
    <t>여</t>
    <phoneticPr fontId="96" type="noConversion"/>
  </si>
  <si>
    <t>기타</t>
    <phoneticPr fontId="96" type="noConversion"/>
  </si>
  <si>
    <t>계</t>
    <phoneticPr fontId="96" type="noConversion"/>
  </si>
  <si>
    <t>Others</t>
    <phoneticPr fontId="96" type="noConversion"/>
  </si>
  <si>
    <t>약국</t>
    <phoneticPr fontId="96" type="noConversion"/>
  </si>
  <si>
    <t>Total</t>
  </si>
  <si>
    <t>단란주점</t>
  </si>
  <si>
    <t>유흥주점</t>
  </si>
  <si>
    <t>Grand</t>
  </si>
  <si>
    <t>Amusement</t>
  </si>
  <si>
    <t>restaurants</t>
  </si>
  <si>
    <t>Total</t>
    <phoneticPr fontId="6" type="noConversion"/>
  </si>
  <si>
    <t>폴리오</t>
    <phoneticPr fontId="96" type="noConversion"/>
  </si>
  <si>
    <t>일본뇌염</t>
    <phoneticPr fontId="96" type="noConversion"/>
  </si>
  <si>
    <t>수두</t>
    <phoneticPr fontId="6" type="noConversion"/>
  </si>
  <si>
    <r>
      <t xml:space="preserve">사망
</t>
    </r>
    <r>
      <rPr>
        <sz val="9"/>
        <rFont val="Times New Roman"/>
        <family val="1"/>
      </rPr>
      <t>Death</t>
    </r>
  </si>
  <si>
    <t>…</t>
  </si>
  <si>
    <t>합계</t>
    <phoneticPr fontId="96" type="noConversion"/>
  </si>
  <si>
    <t>신환자</t>
    <phoneticPr fontId="96" type="noConversion"/>
  </si>
  <si>
    <t>요관찰</t>
    <phoneticPr fontId="96" type="noConversion"/>
  </si>
  <si>
    <t>계</t>
    <phoneticPr fontId="6" type="noConversion"/>
  </si>
  <si>
    <r>
      <t>디프테리아</t>
    </r>
    <r>
      <rPr>
        <sz val="10"/>
        <rFont val="Times New Roman"/>
        <family val="1"/>
      </rPr>
      <t xml:space="preserve">,
</t>
    </r>
    <r>
      <rPr>
        <sz val="10"/>
        <rFont val="바탕"/>
        <family val="1"/>
        <charset val="129"/>
      </rPr>
      <t>파상풍, 백일해</t>
    </r>
    <phoneticPr fontId="96" type="noConversion"/>
  </si>
  <si>
    <r>
      <t>B</t>
    </r>
    <r>
      <rPr>
        <sz val="10"/>
        <rFont val="바탕"/>
        <family val="1"/>
        <charset val="129"/>
      </rPr>
      <t>형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간염</t>
    </r>
    <phoneticPr fontId="96" type="noConversion"/>
  </si>
  <si>
    <t>지역</t>
    <phoneticPr fontId="96" type="noConversion"/>
  </si>
  <si>
    <t>Self-employed</t>
    <phoneticPr fontId="96" type="noConversion"/>
  </si>
  <si>
    <t>사업장</t>
    <phoneticPr fontId="96" type="noConversion"/>
  </si>
  <si>
    <t>가입자</t>
    <phoneticPr fontId="96" type="noConversion"/>
  </si>
  <si>
    <t>Medical insurance for employees</t>
    <phoneticPr fontId="96" type="noConversion"/>
  </si>
  <si>
    <t>건수</t>
    <phoneticPr fontId="96" type="noConversion"/>
  </si>
  <si>
    <t>금액</t>
    <phoneticPr fontId="96" type="noConversion"/>
  </si>
  <si>
    <t>Cases</t>
    <phoneticPr fontId="96" type="noConversion"/>
  </si>
  <si>
    <t>Amount</t>
    <phoneticPr fontId="96" type="noConversion"/>
  </si>
  <si>
    <t>Amount</t>
  </si>
  <si>
    <t>입원</t>
    <phoneticPr fontId="96" type="noConversion"/>
  </si>
  <si>
    <t>외래</t>
    <phoneticPr fontId="96" type="noConversion"/>
  </si>
  <si>
    <r>
      <t xml:space="preserve">계
</t>
    </r>
    <r>
      <rPr>
        <sz val="10"/>
        <rFont val="Times New Roman"/>
        <family val="1"/>
      </rPr>
      <t>Sub-total</t>
    </r>
    <phoneticPr fontId="96" type="noConversion"/>
  </si>
  <si>
    <r>
      <t xml:space="preserve">본인부담
</t>
    </r>
    <r>
      <rPr>
        <sz val="10"/>
        <rFont val="Times New Roman"/>
        <family val="1"/>
      </rPr>
      <t>Covered by the patient</t>
    </r>
    <phoneticPr fontId="96" type="noConversion"/>
  </si>
  <si>
    <t>총가입자수</t>
    <phoneticPr fontId="96" type="noConversion"/>
  </si>
  <si>
    <t>지역 가입자</t>
    <phoneticPr fontId="96" type="noConversion"/>
  </si>
  <si>
    <t>임의 가입자</t>
    <phoneticPr fontId="96" type="noConversion"/>
  </si>
  <si>
    <t>임의계속 가입자</t>
    <phoneticPr fontId="96" type="noConversion"/>
  </si>
  <si>
    <t>Voluntarily insured</t>
    <phoneticPr fontId="96" type="noConversion"/>
  </si>
  <si>
    <t>Voluntarily and</t>
    <phoneticPr fontId="96" type="noConversion"/>
  </si>
  <si>
    <t>persons</t>
    <phoneticPr fontId="96" type="noConversion"/>
  </si>
  <si>
    <t>continuously insured</t>
    <phoneticPr fontId="96" type="noConversion"/>
  </si>
  <si>
    <t>Workplaces</t>
    <phoneticPr fontId="96" type="noConversion"/>
  </si>
  <si>
    <t>Insurants</t>
    <phoneticPr fontId="96" type="noConversion"/>
  </si>
  <si>
    <r>
      <t>사업장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가입자</t>
    </r>
    <phoneticPr fontId="96" type="noConversion"/>
  </si>
  <si>
    <t>건강증진과</t>
    <phoneticPr fontId="6" type="noConversion"/>
  </si>
  <si>
    <t>임산부 등록관리</t>
    <phoneticPr fontId="96" type="noConversion"/>
  </si>
  <si>
    <t>영유아 등록관리</t>
    <phoneticPr fontId="96" type="noConversion"/>
  </si>
  <si>
    <t>1/4분기</t>
    <phoneticPr fontId="96" type="noConversion"/>
  </si>
  <si>
    <t>2/4분기</t>
    <phoneticPr fontId="96" type="noConversion"/>
  </si>
  <si>
    <t>3/4분기</t>
    <phoneticPr fontId="96" type="noConversion"/>
  </si>
  <si>
    <t>4/4분기</t>
    <phoneticPr fontId="96" type="noConversion"/>
  </si>
  <si>
    <t>Source : Health Promotion Department</t>
    <phoneticPr fontId="96" type="noConversion"/>
  </si>
  <si>
    <t>합계</t>
    <phoneticPr fontId="96" type="noConversion"/>
  </si>
  <si>
    <t>합계</t>
    <phoneticPr fontId="6" type="noConversion"/>
  </si>
  <si>
    <t>시설수</t>
    <phoneticPr fontId="6" type="noConversion"/>
  </si>
  <si>
    <t>이용인원</t>
    <phoneticPr fontId="6" type="noConversion"/>
  </si>
  <si>
    <t>여</t>
    <phoneticPr fontId="6" type="noConversion"/>
  </si>
  <si>
    <t>Male</t>
    <phoneticPr fontId="6" type="noConversion"/>
  </si>
  <si>
    <t>Female</t>
    <phoneticPr fontId="6" type="noConversion"/>
  </si>
  <si>
    <t>종사자수</t>
    <phoneticPr fontId="6" type="noConversion"/>
  </si>
  <si>
    <t>수</t>
    <phoneticPr fontId="6" type="noConversion"/>
  </si>
  <si>
    <t>정원</t>
    <phoneticPr fontId="6" type="noConversion"/>
  </si>
  <si>
    <t>현원</t>
    <phoneticPr fontId="6" type="noConversion"/>
  </si>
  <si>
    <t>전체노인</t>
    <phoneticPr fontId="6" type="noConversion"/>
  </si>
  <si>
    <t>수급률(%)</t>
    <phoneticPr fontId="6" type="noConversion"/>
  </si>
  <si>
    <t>Take-up rate</t>
    <phoneticPr fontId="6" type="noConversion"/>
  </si>
  <si>
    <r>
      <t>합계</t>
    </r>
    <r>
      <rPr>
        <sz val="9"/>
        <rFont val="Times New Roman"/>
        <family val="1"/>
      </rPr>
      <t xml:space="preserve">  Total</t>
    </r>
    <phoneticPr fontId="96" type="noConversion"/>
  </si>
  <si>
    <t>입소자</t>
    <phoneticPr fontId="96" type="noConversion"/>
  </si>
  <si>
    <t>퇴소자</t>
    <phoneticPr fontId="96" type="noConversion"/>
  </si>
  <si>
    <t>No. of facilities</t>
    <phoneticPr fontId="96" type="noConversion"/>
  </si>
  <si>
    <r>
      <t>피해자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지원내역
</t>
    </r>
    <r>
      <rPr>
        <sz val="9"/>
        <rFont val="Times New Roman"/>
        <family val="1"/>
      </rPr>
      <t>Counseling Follow-ups</t>
    </r>
    <phoneticPr fontId="96" type="noConversion"/>
  </si>
  <si>
    <t>시각</t>
    <phoneticPr fontId="96" type="noConversion"/>
  </si>
  <si>
    <t>By type of the disabled</t>
  </si>
  <si>
    <t>자립지원시설</t>
    <phoneticPr fontId="96" type="noConversion"/>
  </si>
  <si>
    <t>보호치료시설</t>
    <phoneticPr fontId="96" type="noConversion"/>
  </si>
  <si>
    <t>경로당</t>
    <phoneticPr fontId="6" type="noConversion"/>
  </si>
  <si>
    <t>노인교실</t>
    <phoneticPr fontId="6" type="noConversion"/>
  </si>
  <si>
    <t>Community senior center</t>
    <phoneticPr fontId="6" type="noConversion"/>
  </si>
  <si>
    <t>Senior school</t>
    <phoneticPr fontId="6" type="noConversion"/>
  </si>
  <si>
    <t>읍면동별</t>
    <phoneticPr fontId="6" type="noConversion"/>
  </si>
  <si>
    <t>Facilities</t>
    <phoneticPr fontId="6" type="noConversion"/>
  </si>
  <si>
    <t>남평읍</t>
    <phoneticPr fontId="6" type="noConversion"/>
  </si>
  <si>
    <t>세지면</t>
    <phoneticPr fontId="6" type="noConversion"/>
  </si>
  <si>
    <t>왕곡면</t>
    <phoneticPr fontId="6" type="noConversion"/>
  </si>
  <si>
    <t>반남면</t>
    <phoneticPr fontId="6" type="noConversion"/>
  </si>
  <si>
    <t>동강면</t>
    <phoneticPr fontId="6" type="noConversion"/>
  </si>
  <si>
    <t>다시면</t>
    <phoneticPr fontId="6" type="noConversion"/>
  </si>
  <si>
    <t>문평면</t>
    <phoneticPr fontId="6" type="noConversion"/>
  </si>
  <si>
    <t>금천면</t>
    <phoneticPr fontId="6" type="noConversion"/>
  </si>
  <si>
    <t>산포면</t>
    <phoneticPr fontId="6" type="noConversion"/>
  </si>
  <si>
    <t>다도면</t>
    <phoneticPr fontId="6" type="noConversion"/>
  </si>
  <si>
    <t>봉황면</t>
    <phoneticPr fontId="6" type="noConversion"/>
  </si>
  <si>
    <t>송월동</t>
    <phoneticPr fontId="6" type="noConversion"/>
  </si>
  <si>
    <t>영강동</t>
    <phoneticPr fontId="6" type="noConversion"/>
  </si>
  <si>
    <t>영산동</t>
    <phoneticPr fontId="6" type="noConversion"/>
  </si>
  <si>
    <t>빛가람동</t>
    <phoneticPr fontId="6" type="noConversion"/>
  </si>
  <si>
    <t>Source : Department of Social Welfare</t>
    <phoneticPr fontId="96" type="noConversion"/>
  </si>
  <si>
    <t xml:space="preserve">   </t>
    <phoneticPr fontId="6" type="noConversion"/>
  </si>
  <si>
    <t>Unit:number, person</t>
    <phoneticPr fontId="6" type="noConversion"/>
  </si>
  <si>
    <r>
      <t>합계</t>
    </r>
    <r>
      <rPr>
        <sz val="9"/>
        <rFont val="Times New Roman"/>
        <family val="1"/>
      </rPr>
      <t xml:space="preserve"> Total</t>
    </r>
    <phoneticPr fontId="6" type="noConversion"/>
  </si>
  <si>
    <t>단기보호서비스</t>
    <phoneticPr fontId="6" type="noConversion"/>
  </si>
  <si>
    <t>방문목욕서비스</t>
    <phoneticPr fontId="6" type="noConversion"/>
  </si>
  <si>
    <t>Population 65 years old &amp; over</t>
    <phoneticPr fontId="6" type="noConversion"/>
  </si>
  <si>
    <t>Total recipients</t>
    <phoneticPr fontId="6" type="noConversion"/>
  </si>
  <si>
    <t>남</t>
    <phoneticPr fontId="6" type="noConversion"/>
  </si>
  <si>
    <t>연말현재</t>
    <phoneticPr fontId="96" type="noConversion"/>
  </si>
  <si>
    <t xml:space="preserve">Inmates as </t>
    <phoneticPr fontId="96" type="noConversion"/>
  </si>
  <si>
    <t>of year-end</t>
    <phoneticPr fontId="96" type="noConversion"/>
  </si>
  <si>
    <r>
      <t xml:space="preserve">가정폭력
</t>
    </r>
    <r>
      <rPr>
        <sz val="9"/>
        <rFont val="Times New Roman"/>
        <family val="1"/>
      </rPr>
      <t>Domestic Violence</t>
    </r>
    <phoneticPr fontId="96" type="noConversion"/>
  </si>
  <si>
    <r>
      <t xml:space="preserve">성매매피해
</t>
    </r>
    <r>
      <rPr>
        <sz val="9"/>
        <rFont val="Times New Roman"/>
        <family val="1"/>
      </rPr>
      <t>Victims of Forced Prostitution</t>
    </r>
    <phoneticPr fontId="96" type="noConversion"/>
  </si>
  <si>
    <t>상담소</t>
    <phoneticPr fontId="96" type="noConversion"/>
  </si>
  <si>
    <t>상담건수</t>
    <phoneticPr fontId="96" type="noConversion"/>
  </si>
  <si>
    <t>양육시설</t>
    <phoneticPr fontId="96" type="noConversion"/>
  </si>
  <si>
    <t>연말현재
생활인원</t>
    <phoneticPr fontId="96" type="noConversion"/>
  </si>
  <si>
    <t>No.of
facilities</t>
    <phoneticPr fontId="96" type="noConversion"/>
  </si>
  <si>
    <r>
      <t>연말현재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수용인원</t>
    </r>
    <r>
      <rPr>
        <sz val="9"/>
        <rFont val="Times New Roman"/>
        <family val="1"/>
      </rPr>
      <t xml:space="preserve">     Inmates as of year-end</t>
    </r>
    <phoneticPr fontId="96" type="noConversion"/>
  </si>
  <si>
    <r>
      <t>성별</t>
    </r>
    <r>
      <rPr>
        <sz val="9"/>
        <rFont val="Times New Roman"/>
        <family val="1"/>
      </rPr>
      <t xml:space="preserve">  </t>
    </r>
    <phoneticPr fontId="96" type="noConversion"/>
  </si>
  <si>
    <t>Number
of
facilities</t>
    <phoneticPr fontId="96" type="noConversion"/>
  </si>
  <si>
    <t>위탁자</t>
    <phoneticPr fontId="96" type="noConversion"/>
  </si>
  <si>
    <t>무연고자</t>
    <phoneticPr fontId="96" type="noConversion"/>
  </si>
  <si>
    <t>취업</t>
    <phoneticPr fontId="96" type="noConversion"/>
  </si>
  <si>
    <t>전원</t>
    <phoneticPr fontId="96" type="noConversion"/>
  </si>
  <si>
    <t>사망</t>
    <phoneticPr fontId="96" type="noConversion"/>
  </si>
  <si>
    <t>지체</t>
    <phoneticPr fontId="96" type="noConversion"/>
  </si>
  <si>
    <t>금남동</t>
    <phoneticPr fontId="6" type="noConversion"/>
  </si>
  <si>
    <t>성북동</t>
    <phoneticPr fontId="6" type="noConversion"/>
  </si>
  <si>
    <t>20~29</t>
  </si>
  <si>
    <t>30~39</t>
  </si>
  <si>
    <t>40~49</t>
  </si>
  <si>
    <t>50~59</t>
  </si>
  <si>
    <r>
      <rPr>
        <sz val="9"/>
        <rFont val="바탕"/>
        <family val="1"/>
        <charset val="129"/>
      </rPr>
      <t xml:space="preserve">여
</t>
    </r>
    <r>
      <rPr>
        <sz val="9"/>
        <rFont val="Times New Roman"/>
        <family val="1"/>
      </rPr>
      <t>Female</t>
    </r>
    <phoneticPr fontId="6" type="noConversion"/>
  </si>
  <si>
    <r>
      <t xml:space="preserve">미취학
아동
</t>
    </r>
    <r>
      <rPr>
        <sz val="9"/>
        <rFont val="Times New Roman"/>
        <family val="1"/>
      </rPr>
      <t>Children
not in school</t>
    </r>
    <phoneticPr fontId="96" type="noConversion"/>
  </si>
  <si>
    <r>
      <t xml:space="preserve">취학
아동
</t>
    </r>
    <r>
      <rPr>
        <sz val="9"/>
        <rFont val="Times New Roman"/>
        <family val="1"/>
      </rPr>
      <t>Children
in schoo</t>
    </r>
    <r>
      <rPr>
        <sz val="9"/>
        <rFont val="바탕"/>
        <family val="1"/>
        <charset val="129"/>
      </rPr>
      <t>l</t>
    </r>
    <phoneticPr fontId="96" type="noConversion"/>
  </si>
  <si>
    <r>
      <t xml:space="preserve">도말양성
</t>
    </r>
    <r>
      <rPr>
        <sz val="9"/>
        <rFont val="Times New Roman"/>
        <family val="1"/>
      </rPr>
      <t>Smear
Positive</t>
    </r>
    <phoneticPr fontId="96" type="noConversion"/>
  </si>
  <si>
    <r>
      <t xml:space="preserve">도말음성
</t>
    </r>
    <r>
      <rPr>
        <sz val="9"/>
        <rFont val="Times New Roman"/>
        <family val="1"/>
      </rPr>
      <t>Smear
Negative</t>
    </r>
    <phoneticPr fontId="96" type="noConversion"/>
  </si>
  <si>
    <t>Surveillance</t>
    <phoneticPr fontId="96" type="noConversion"/>
  </si>
  <si>
    <t>총수급자</t>
    <phoneticPr fontId="6" type="noConversion"/>
  </si>
  <si>
    <t>일반수급자</t>
    <phoneticPr fontId="6" type="noConversion"/>
  </si>
  <si>
    <r>
      <t>특례수급자</t>
    </r>
    <r>
      <rPr>
        <sz val="9"/>
        <rFont val="Times New Roman"/>
        <family val="1"/>
      </rPr>
      <t xml:space="preserve">           Special recipients</t>
    </r>
    <phoneticPr fontId="6" type="noConversion"/>
  </si>
  <si>
    <t>Total recipients</t>
    <phoneticPr fontId="6" type="noConversion"/>
  </si>
  <si>
    <t>General recipients</t>
    <phoneticPr fontId="6" type="noConversion"/>
  </si>
  <si>
    <r>
      <t>소계</t>
    </r>
    <r>
      <rPr>
        <sz val="9"/>
        <rFont val="Times New Roman"/>
        <family val="1"/>
      </rPr>
      <t xml:space="preserve"> Sub-Total</t>
    </r>
    <phoneticPr fontId="6" type="noConversion"/>
  </si>
  <si>
    <t>읍면동별</t>
    <phoneticPr fontId="6" type="noConversion"/>
  </si>
  <si>
    <t>남
Male</t>
    <phoneticPr fontId="6" type="noConversion"/>
  </si>
  <si>
    <t>여
Female</t>
    <phoneticPr fontId="6" type="noConversion"/>
  </si>
  <si>
    <r>
      <t xml:space="preserve">시설수
</t>
    </r>
    <r>
      <rPr>
        <sz val="9"/>
        <rFont val="Times New Roman"/>
        <family val="1"/>
      </rPr>
      <t>Facilities</t>
    </r>
    <phoneticPr fontId="6" type="noConversion"/>
  </si>
  <si>
    <t>남평읍</t>
    <phoneticPr fontId="6" type="noConversion"/>
  </si>
  <si>
    <t>세지면</t>
    <phoneticPr fontId="6" type="noConversion"/>
  </si>
  <si>
    <t>왕곡면</t>
    <phoneticPr fontId="6" type="noConversion"/>
  </si>
  <si>
    <t>반남면</t>
    <phoneticPr fontId="6" type="noConversion"/>
  </si>
  <si>
    <t>공산면</t>
    <phoneticPr fontId="6" type="noConversion"/>
  </si>
  <si>
    <t>동강면</t>
    <phoneticPr fontId="6" type="noConversion"/>
  </si>
  <si>
    <t>다시면</t>
    <phoneticPr fontId="6" type="noConversion"/>
  </si>
  <si>
    <t>문평면</t>
    <phoneticPr fontId="6" type="noConversion"/>
  </si>
  <si>
    <t>노안면</t>
    <phoneticPr fontId="6" type="noConversion"/>
  </si>
  <si>
    <t>금천면</t>
    <phoneticPr fontId="6" type="noConversion"/>
  </si>
  <si>
    <t>산포면</t>
    <phoneticPr fontId="6" type="noConversion"/>
  </si>
  <si>
    <t>다도면</t>
    <phoneticPr fontId="6" type="noConversion"/>
  </si>
  <si>
    <t>봉황면</t>
    <phoneticPr fontId="6" type="noConversion"/>
  </si>
  <si>
    <t>송월동</t>
    <phoneticPr fontId="6" type="noConversion"/>
  </si>
  <si>
    <t>영강동</t>
    <phoneticPr fontId="6" type="noConversion"/>
  </si>
  <si>
    <t>금남동</t>
    <phoneticPr fontId="6" type="noConversion"/>
  </si>
  <si>
    <t>성북동</t>
    <phoneticPr fontId="6" type="noConversion"/>
  </si>
  <si>
    <t>영산동</t>
    <phoneticPr fontId="6" type="noConversion"/>
  </si>
  <si>
    <t>이창동</t>
    <phoneticPr fontId="6" type="noConversion"/>
  </si>
  <si>
    <t>빛가람동</t>
    <phoneticPr fontId="6" type="noConversion"/>
  </si>
  <si>
    <t>시설수</t>
    <phoneticPr fontId="96" type="noConversion"/>
  </si>
  <si>
    <t>합계</t>
    <phoneticPr fontId="96" type="noConversion"/>
  </si>
  <si>
    <t>국공립</t>
    <phoneticPr fontId="96" type="noConversion"/>
  </si>
  <si>
    <t>법인</t>
    <phoneticPr fontId="96" type="noConversion"/>
  </si>
  <si>
    <t>민간</t>
    <phoneticPr fontId="6" type="noConversion"/>
  </si>
  <si>
    <t>부모협동</t>
    <phoneticPr fontId="96" type="noConversion"/>
  </si>
  <si>
    <t>직장</t>
    <phoneticPr fontId="96" type="noConversion"/>
  </si>
  <si>
    <t>가정</t>
    <phoneticPr fontId="96" type="noConversion"/>
  </si>
  <si>
    <t>Public</t>
    <phoneticPr fontId="96" type="noConversion"/>
  </si>
  <si>
    <t>Private</t>
    <phoneticPr fontId="6" type="noConversion"/>
  </si>
  <si>
    <t>의 원</t>
    <phoneticPr fontId="96" type="noConversion"/>
  </si>
  <si>
    <t>요양병원</t>
    <phoneticPr fontId="96" type="noConversion"/>
  </si>
  <si>
    <t>치과병·의원</t>
    <phoneticPr fontId="96" type="noConversion"/>
  </si>
  <si>
    <t>한방병원</t>
    <phoneticPr fontId="96" type="noConversion"/>
  </si>
  <si>
    <t>한의원</t>
    <phoneticPr fontId="96" type="noConversion"/>
  </si>
  <si>
    <t>부속의원</t>
    <phoneticPr fontId="96" type="noConversion"/>
  </si>
  <si>
    <t>보건</t>
    <phoneticPr fontId="96" type="noConversion"/>
  </si>
  <si>
    <t>보건소</t>
    <phoneticPr fontId="6" type="noConversion"/>
  </si>
  <si>
    <t>Total</t>
    <phoneticPr fontId="96" type="noConversion"/>
  </si>
  <si>
    <t>General
hospitals</t>
    <phoneticPr fontId="96" type="noConversion"/>
  </si>
  <si>
    <t>Hospitals</t>
    <phoneticPr fontId="96" type="noConversion"/>
  </si>
  <si>
    <t>Clinics</t>
    <phoneticPr fontId="96" type="noConversion"/>
  </si>
  <si>
    <t>Long term care
 hospitals</t>
    <phoneticPr fontId="96" type="noConversion"/>
  </si>
  <si>
    <t>Oriental Medioine 
clinics</t>
    <phoneticPr fontId="96" type="noConversion"/>
  </si>
  <si>
    <t>병원수</t>
    <phoneticPr fontId="96" type="noConversion"/>
  </si>
  <si>
    <t>병상수</t>
    <phoneticPr fontId="96" type="noConversion"/>
  </si>
  <si>
    <t>Health</t>
    <phoneticPr fontId="96" type="noConversion"/>
  </si>
  <si>
    <t>health</t>
    <phoneticPr fontId="96" type="noConversion"/>
  </si>
  <si>
    <t>clinics</t>
    <phoneticPr fontId="96" type="noConversion"/>
  </si>
  <si>
    <t>centers</t>
    <phoneticPr fontId="96" type="noConversion"/>
  </si>
  <si>
    <t>care post</t>
    <phoneticPr fontId="96" type="noConversion"/>
  </si>
  <si>
    <t>남평읍</t>
    <phoneticPr fontId="96" type="noConversion"/>
  </si>
  <si>
    <t>세지면</t>
    <phoneticPr fontId="96" type="noConversion"/>
  </si>
  <si>
    <t>왕곡면</t>
    <phoneticPr fontId="96" type="noConversion"/>
  </si>
  <si>
    <t>반남면</t>
    <phoneticPr fontId="96" type="noConversion"/>
  </si>
  <si>
    <t>공산면</t>
    <phoneticPr fontId="96" type="noConversion"/>
  </si>
  <si>
    <t>동강면</t>
    <phoneticPr fontId="96" type="noConversion"/>
  </si>
  <si>
    <t>다시면</t>
    <phoneticPr fontId="96" type="noConversion"/>
  </si>
  <si>
    <t>문평면</t>
    <phoneticPr fontId="96" type="noConversion"/>
  </si>
  <si>
    <t>노안면</t>
    <phoneticPr fontId="96" type="noConversion"/>
  </si>
  <si>
    <t>금천면</t>
    <phoneticPr fontId="96" type="noConversion"/>
  </si>
  <si>
    <t>산포면</t>
    <phoneticPr fontId="96" type="noConversion"/>
  </si>
  <si>
    <t>다도면</t>
    <phoneticPr fontId="96" type="noConversion"/>
  </si>
  <si>
    <t>봉황면</t>
    <phoneticPr fontId="96" type="noConversion"/>
  </si>
  <si>
    <t>송월동</t>
    <phoneticPr fontId="96" type="noConversion"/>
  </si>
  <si>
    <t>영강동</t>
    <phoneticPr fontId="96" type="noConversion"/>
  </si>
  <si>
    <t>금남동</t>
    <phoneticPr fontId="96" type="noConversion"/>
  </si>
  <si>
    <t>성북동</t>
    <phoneticPr fontId="96" type="noConversion"/>
  </si>
  <si>
    <t>영산동</t>
    <phoneticPr fontId="96" type="noConversion"/>
  </si>
  <si>
    <t>이창동</t>
    <phoneticPr fontId="6" type="noConversion"/>
  </si>
  <si>
    <t>빛가람동</t>
    <phoneticPr fontId="96" type="noConversion"/>
  </si>
  <si>
    <t xml:space="preserve">   </t>
    <phoneticPr fontId="96" type="noConversion"/>
  </si>
  <si>
    <r>
      <t>약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사</t>
    </r>
    <r>
      <rPr>
        <vertAlign val="superscript"/>
        <sz val="10"/>
        <rFont val="Times New Roman"/>
        <family val="1"/>
      </rPr>
      <t>1)</t>
    </r>
    <phoneticPr fontId="96" type="noConversion"/>
  </si>
  <si>
    <t>조산사</t>
    <phoneticPr fontId="96" type="noConversion"/>
  </si>
  <si>
    <t>간호사</t>
    <phoneticPr fontId="96" type="noConversion"/>
  </si>
  <si>
    <t>간호조무사</t>
    <phoneticPr fontId="96" type="noConversion"/>
  </si>
  <si>
    <t>의료기사</t>
    <phoneticPr fontId="96" type="noConversion"/>
  </si>
  <si>
    <t>의무기록사</t>
    <phoneticPr fontId="96" type="noConversion"/>
  </si>
  <si>
    <t>상근의사</t>
    <phoneticPr fontId="96" type="noConversion"/>
  </si>
  <si>
    <t>비상근의사</t>
    <phoneticPr fontId="96" type="noConversion"/>
  </si>
  <si>
    <t>Oriental</t>
    <phoneticPr fontId="96" type="noConversion"/>
  </si>
  <si>
    <t>Medical</t>
    <phoneticPr fontId="96" type="noConversion"/>
  </si>
  <si>
    <t>Part-time</t>
    <phoneticPr fontId="6" type="noConversion"/>
  </si>
  <si>
    <t>Midwives</t>
    <phoneticPr fontId="96" type="noConversion"/>
  </si>
  <si>
    <t>Nurses</t>
    <phoneticPr fontId="96" type="noConversion"/>
  </si>
  <si>
    <t>teachnicians</t>
    <phoneticPr fontId="96" type="noConversion"/>
  </si>
  <si>
    <t>record</t>
    <phoneticPr fontId="96" type="noConversion"/>
  </si>
  <si>
    <t>doctors</t>
    <phoneticPr fontId="96" type="noConversion"/>
  </si>
  <si>
    <t>-</t>
  </si>
  <si>
    <t>Oriental</t>
    <phoneticPr fontId="96" type="noConversion"/>
  </si>
  <si>
    <t>-</t>
    <phoneticPr fontId="6" type="noConversion"/>
  </si>
  <si>
    <t>의약품 도매상</t>
    <phoneticPr fontId="96" type="noConversion"/>
  </si>
  <si>
    <t>한약도매상</t>
    <phoneticPr fontId="96" type="noConversion"/>
  </si>
  <si>
    <t>한약업사</t>
    <phoneticPr fontId="96" type="noConversion"/>
  </si>
  <si>
    <t>매약상</t>
    <phoneticPr fontId="96" type="noConversion"/>
  </si>
  <si>
    <t>의료기기</t>
    <phoneticPr fontId="96" type="noConversion"/>
  </si>
  <si>
    <t>Drugs</t>
    <phoneticPr fontId="96" type="noConversion"/>
  </si>
  <si>
    <t>Cosmetics</t>
    <phoneticPr fontId="96" type="noConversion"/>
  </si>
  <si>
    <t>Total</t>
    <phoneticPr fontId="96" type="noConversion"/>
  </si>
  <si>
    <t>Pharmacies</t>
    <phoneticPr fontId="96" type="noConversion"/>
  </si>
  <si>
    <t>Druggists</t>
    <phoneticPr fontId="96" type="noConversion"/>
  </si>
  <si>
    <t>Whole salers</t>
    <phoneticPr fontId="96" type="noConversion"/>
  </si>
  <si>
    <t>Oriental medicine</t>
    <phoneticPr fontId="96" type="noConversion"/>
  </si>
  <si>
    <t>oriental medicine</t>
    <phoneticPr fontId="96" type="noConversion"/>
  </si>
  <si>
    <t xml:space="preserve"> wholesalers</t>
    <phoneticPr fontId="96" type="noConversion"/>
  </si>
  <si>
    <t>medicine dealers</t>
    <phoneticPr fontId="96" type="noConversion"/>
  </si>
  <si>
    <r>
      <t>판매업소</t>
    </r>
    <r>
      <rPr>
        <sz val="10"/>
        <rFont val="Times New Roman"/>
        <family val="1"/>
      </rPr>
      <t xml:space="preserve">   </t>
    </r>
    <phoneticPr fontId="96" type="noConversion"/>
  </si>
  <si>
    <t>계</t>
    <phoneticPr fontId="96" type="noConversion"/>
  </si>
  <si>
    <t>의약품</t>
    <phoneticPr fontId="96" type="noConversion"/>
  </si>
  <si>
    <t>의약외품</t>
    <phoneticPr fontId="96" type="noConversion"/>
  </si>
  <si>
    <t>화장품</t>
    <phoneticPr fontId="96" type="noConversion"/>
  </si>
  <si>
    <t>약국</t>
    <phoneticPr fontId="96" type="noConversion"/>
  </si>
  <si>
    <t>한약국</t>
    <phoneticPr fontId="96" type="noConversion"/>
  </si>
  <si>
    <t>약업사</t>
    <phoneticPr fontId="96" type="noConversion"/>
  </si>
  <si>
    <t>일반
음식점</t>
    <phoneticPr fontId="96" type="noConversion"/>
  </si>
  <si>
    <t>제과점</t>
    <phoneticPr fontId="96" type="noConversion"/>
  </si>
  <si>
    <t>위탁급식
영업</t>
    <phoneticPr fontId="96" type="noConversion"/>
  </si>
  <si>
    <t xml:space="preserve">Food </t>
    <phoneticPr fontId="96" type="noConversion"/>
  </si>
  <si>
    <t>소계</t>
    <phoneticPr fontId="96" type="noConversion"/>
  </si>
  <si>
    <t>식품제조
가공업</t>
    <phoneticPr fontId="96" type="noConversion"/>
  </si>
  <si>
    <t>식품첨가물
제조업</t>
    <phoneticPr fontId="96" type="noConversion"/>
  </si>
  <si>
    <t>식품운반업</t>
    <phoneticPr fontId="96" type="noConversion"/>
  </si>
  <si>
    <t>식품소분
판매업</t>
    <phoneticPr fontId="96" type="noConversion"/>
  </si>
  <si>
    <t>식품
보존업</t>
    <phoneticPr fontId="96" type="noConversion"/>
  </si>
  <si>
    <t>용기
포장류제조업</t>
    <phoneticPr fontId="96" type="noConversion"/>
  </si>
  <si>
    <t>General</t>
    <phoneticPr fontId="96" type="noConversion"/>
  </si>
  <si>
    <t>Bakeries</t>
    <phoneticPr fontId="96" type="noConversion"/>
  </si>
  <si>
    <t>Contracted</t>
    <phoneticPr fontId="96" type="noConversion"/>
  </si>
  <si>
    <t>Food</t>
    <phoneticPr fontId="96" type="noConversion"/>
  </si>
  <si>
    <t xml:space="preserve"> restaurants</t>
    <phoneticPr fontId="96" type="noConversion"/>
  </si>
  <si>
    <t>catering 
service</t>
    <phoneticPr fontId="96" type="noConversion"/>
  </si>
  <si>
    <t>Sub-total</t>
    <phoneticPr fontId="96" type="noConversion"/>
  </si>
  <si>
    <t>manufacturing
and processing</t>
    <phoneticPr fontId="96" type="noConversion"/>
  </si>
  <si>
    <t>transportation</t>
    <phoneticPr fontId="96" type="noConversion"/>
  </si>
  <si>
    <t>1월</t>
    <phoneticPr fontId="96" type="noConversion"/>
  </si>
  <si>
    <t>2월</t>
    <phoneticPr fontId="96" type="noConversion"/>
  </si>
  <si>
    <t>3월</t>
    <phoneticPr fontId="96" type="noConversion"/>
  </si>
  <si>
    <t>4월</t>
    <phoneticPr fontId="96" type="noConversion"/>
  </si>
  <si>
    <t>5월</t>
    <phoneticPr fontId="96" type="noConversion"/>
  </si>
  <si>
    <t>6월</t>
    <phoneticPr fontId="96" type="noConversion"/>
  </si>
  <si>
    <t>7월</t>
    <phoneticPr fontId="96" type="noConversion"/>
  </si>
  <si>
    <t>8월</t>
    <phoneticPr fontId="96" type="noConversion"/>
  </si>
  <si>
    <t>9월</t>
    <phoneticPr fontId="96" type="noConversion"/>
  </si>
  <si>
    <t>10월</t>
    <phoneticPr fontId="96" type="noConversion"/>
  </si>
  <si>
    <t>11월</t>
    <phoneticPr fontId="96" type="noConversion"/>
  </si>
  <si>
    <t>12월</t>
    <phoneticPr fontId="96" type="noConversion"/>
  </si>
  <si>
    <r>
      <t xml:space="preserve">계
</t>
    </r>
    <r>
      <rPr>
        <sz val="10"/>
        <rFont val="Times New Roman"/>
        <family val="1"/>
      </rPr>
      <t>Total</t>
    </r>
    <phoneticPr fontId="6" type="noConversion"/>
  </si>
  <si>
    <r>
      <t>노령연금</t>
    </r>
    <r>
      <rPr>
        <sz val="10"/>
        <rFont val="Times New Roman"/>
        <family val="1"/>
      </rPr>
      <t xml:space="preserve">  Old-age Pension</t>
    </r>
    <phoneticPr fontId="6" type="noConversion"/>
  </si>
  <si>
    <r>
      <t xml:space="preserve">금액
</t>
    </r>
    <r>
      <rPr>
        <sz val="10"/>
        <rFont val="Times New Roman"/>
        <family val="1"/>
      </rPr>
      <t>Amount</t>
    </r>
    <phoneticPr fontId="6" type="noConversion"/>
  </si>
  <si>
    <t>-</t>
    <phoneticPr fontId="6" type="noConversion"/>
  </si>
  <si>
    <t>공산면</t>
    <phoneticPr fontId="6" type="noConversion"/>
  </si>
  <si>
    <t>공산면</t>
    <phoneticPr fontId="6" type="noConversion"/>
  </si>
  <si>
    <t>동강면</t>
    <phoneticPr fontId="6" type="noConversion"/>
  </si>
  <si>
    <t>다시면</t>
    <phoneticPr fontId="6" type="noConversion"/>
  </si>
  <si>
    <t>문평면</t>
    <phoneticPr fontId="6" type="noConversion"/>
  </si>
  <si>
    <t>노안면</t>
    <phoneticPr fontId="6" type="noConversion"/>
  </si>
  <si>
    <t>노안면</t>
    <phoneticPr fontId="6" type="noConversion"/>
  </si>
  <si>
    <t>금천면</t>
    <phoneticPr fontId="6" type="noConversion"/>
  </si>
  <si>
    <t>산포면</t>
    <phoneticPr fontId="6" type="noConversion"/>
  </si>
  <si>
    <t>다도면</t>
    <phoneticPr fontId="6" type="noConversion"/>
  </si>
  <si>
    <t>봉황면</t>
    <phoneticPr fontId="6" type="noConversion"/>
  </si>
  <si>
    <t>송월동</t>
    <phoneticPr fontId="6" type="noConversion"/>
  </si>
  <si>
    <t>영강동</t>
    <phoneticPr fontId="6" type="noConversion"/>
  </si>
  <si>
    <t>금남동</t>
    <phoneticPr fontId="6" type="noConversion"/>
  </si>
  <si>
    <t>성북동</t>
    <phoneticPr fontId="6" type="noConversion"/>
  </si>
  <si>
    <t>영산동</t>
    <phoneticPr fontId="6" type="noConversion"/>
  </si>
  <si>
    <t>이창동</t>
    <phoneticPr fontId="6" type="noConversion"/>
  </si>
  <si>
    <t>빛가람동</t>
    <phoneticPr fontId="6" type="noConversion"/>
  </si>
  <si>
    <t>자료:사회복지과</t>
    <phoneticPr fontId="6" type="noConversion"/>
  </si>
  <si>
    <t>Workers</t>
    <phoneticPr fontId="6" type="noConversion"/>
  </si>
  <si>
    <r>
      <t>합계</t>
    </r>
    <r>
      <rPr>
        <sz val="9"/>
        <rFont val="Times New Roman"/>
        <family val="1"/>
      </rPr>
      <t xml:space="preserve">    Total</t>
    </r>
    <phoneticPr fontId="6" type="noConversion"/>
  </si>
  <si>
    <t>.</t>
    <phoneticPr fontId="6" type="noConversion"/>
  </si>
  <si>
    <t>수급자수</t>
    <phoneticPr fontId="6" type="noConversion"/>
  </si>
  <si>
    <t>생활인원</t>
    <phoneticPr fontId="96" type="noConversion"/>
  </si>
  <si>
    <r>
      <t xml:space="preserve">성폭력
</t>
    </r>
    <r>
      <rPr>
        <sz val="9"/>
        <rFont val="Times New Roman"/>
        <family val="1"/>
      </rPr>
      <t>Sexual Violence</t>
    </r>
    <phoneticPr fontId="96" type="noConversion"/>
  </si>
  <si>
    <t>의료지원</t>
    <phoneticPr fontId="96" type="noConversion"/>
  </si>
  <si>
    <t>Total</t>
    <phoneticPr fontId="96" type="noConversion"/>
  </si>
  <si>
    <t>Counseling</t>
    <phoneticPr fontId="96" type="noConversion"/>
  </si>
  <si>
    <t>Legal Aid</t>
    <phoneticPr fontId="96" type="noConversion"/>
  </si>
  <si>
    <t>Medical
Aid</t>
    <phoneticPr fontId="96" type="noConversion"/>
  </si>
  <si>
    <t>Others</t>
    <phoneticPr fontId="96" type="noConversion"/>
  </si>
  <si>
    <t>No.of
inmates as of
year-end</t>
    <phoneticPr fontId="96" type="noConversion"/>
  </si>
  <si>
    <r>
      <t>연령별</t>
    </r>
    <r>
      <rPr>
        <sz val="9"/>
        <rFont val="Times New Roman"/>
        <family val="1"/>
      </rPr>
      <t xml:space="preserve">  Age</t>
    </r>
    <phoneticPr fontId="96" type="noConversion"/>
  </si>
  <si>
    <t>연고자
인도</t>
    <phoneticPr fontId="96" type="noConversion"/>
  </si>
  <si>
    <r>
      <t xml:space="preserve">청각언어
</t>
    </r>
    <r>
      <rPr>
        <sz val="9"/>
        <rFont val="Times New Roman"/>
        <family val="1"/>
      </rPr>
      <t>Auditorily</t>
    </r>
    <phoneticPr fontId="96" type="noConversion"/>
  </si>
  <si>
    <t>기타</t>
    <phoneticPr fontId="96" type="noConversion"/>
  </si>
  <si>
    <t>Referrals</t>
    <phoneticPr fontId="96" type="noConversion"/>
  </si>
  <si>
    <t>Other</t>
    <phoneticPr fontId="96" type="noConversion"/>
  </si>
  <si>
    <t>To
relatives</t>
    <phoneticPr fontId="96" type="noConversion"/>
  </si>
  <si>
    <t>Employed</t>
    <phoneticPr fontId="96" type="noConversion"/>
  </si>
  <si>
    <t>Transfer</t>
    <phoneticPr fontId="96" type="noConversion"/>
  </si>
  <si>
    <t>Total</t>
    <phoneticPr fontId="96" type="noConversion"/>
  </si>
  <si>
    <t>Male</t>
    <phoneticPr fontId="96" type="noConversion"/>
  </si>
  <si>
    <t>Female</t>
    <phoneticPr fontId="96" type="noConversion"/>
  </si>
  <si>
    <r>
      <t xml:space="preserve">남
</t>
    </r>
    <r>
      <rPr>
        <sz val="9"/>
        <rFont val="Times New Roman"/>
        <family val="1"/>
      </rPr>
      <t>Male</t>
    </r>
    <phoneticPr fontId="96" type="noConversion"/>
  </si>
  <si>
    <r>
      <t xml:space="preserve">여
</t>
    </r>
    <r>
      <rPr>
        <sz val="9"/>
        <rFont val="Times New Roman"/>
        <family val="1"/>
      </rPr>
      <t>Female</t>
    </r>
    <phoneticPr fontId="96" type="noConversion"/>
  </si>
  <si>
    <t>Physically
disabled</t>
    <phoneticPr fontId="96" type="noConversion"/>
  </si>
  <si>
    <t>Visually
disabled</t>
    <phoneticPr fontId="96" type="noConversion"/>
  </si>
  <si>
    <t>and 
lingually
disabled</t>
    <phoneticPr fontId="96" type="noConversion"/>
  </si>
  <si>
    <t>Mentally
retarded</t>
    <phoneticPr fontId="96" type="noConversion"/>
  </si>
  <si>
    <t xml:space="preserve">Others
</t>
    <phoneticPr fontId="96" type="noConversion"/>
  </si>
  <si>
    <t>합계</t>
    <phoneticPr fontId="96" type="noConversion"/>
  </si>
  <si>
    <t>장애유형</t>
    <phoneticPr fontId="96" type="noConversion"/>
  </si>
  <si>
    <t>Total</t>
    <phoneticPr fontId="96" type="noConversion"/>
  </si>
  <si>
    <t>남</t>
    <phoneticPr fontId="96" type="noConversion"/>
  </si>
  <si>
    <t>여</t>
    <phoneticPr fontId="96" type="noConversion"/>
  </si>
  <si>
    <t>Male</t>
    <phoneticPr fontId="96" type="noConversion"/>
  </si>
  <si>
    <t>Female</t>
    <phoneticPr fontId="96" type="noConversion"/>
  </si>
  <si>
    <t>Epilepsy</t>
    <phoneticPr fontId="96" type="noConversion"/>
  </si>
  <si>
    <t>-</t>
    <phoneticPr fontId="96" type="noConversion"/>
  </si>
  <si>
    <t>-</t>
    <phoneticPr fontId="6" type="noConversion"/>
  </si>
  <si>
    <t>전체 노인 대비 기초연금 수급자(명)</t>
    <phoneticPr fontId="6" type="noConversion"/>
  </si>
  <si>
    <t>Food</t>
    <phoneticPr fontId="96" type="noConversion"/>
  </si>
  <si>
    <t>additives manufacturing</t>
    <phoneticPr fontId="96" type="noConversion"/>
  </si>
  <si>
    <t>Storage</t>
    <phoneticPr fontId="6" type="noConversion"/>
  </si>
  <si>
    <t>6. 식품위생관계업소</t>
    <phoneticPr fontId="96" type="noConversion"/>
  </si>
  <si>
    <t>7. 공중위생영업소</t>
    <phoneticPr fontId="95" type="noConversion"/>
  </si>
  <si>
    <t>총계</t>
    <phoneticPr fontId="6" type="noConversion"/>
  </si>
  <si>
    <r>
      <t>숙박업</t>
    </r>
    <r>
      <rPr>
        <vertAlign val="superscript"/>
        <sz val="10"/>
        <rFont val="바탕"/>
        <family val="1"/>
        <charset val="129"/>
      </rPr>
      <t>1)</t>
    </r>
    <phoneticPr fontId="6" type="noConversion"/>
  </si>
  <si>
    <t>목욕장업</t>
    <phoneticPr fontId="6" type="noConversion"/>
  </si>
  <si>
    <t>이용업</t>
    <phoneticPr fontId="6" type="noConversion"/>
  </si>
  <si>
    <t>세탁업</t>
    <phoneticPr fontId="6" type="noConversion"/>
  </si>
  <si>
    <t>건물위생관리업</t>
    <phoneticPr fontId="6" type="noConversion"/>
  </si>
  <si>
    <t>Hotel business</t>
    <phoneticPr fontId="6" type="noConversion"/>
  </si>
  <si>
    <t>Barber</t>
    <phoneticPr fontId="6" type="noConversion"/>
  </si>
  <si>
    <t>Physical
Disability</t>
    <phoneticPr fontId="96" type="noConversion"/>
  </si>
  <si>
    <t>Disability of
Brain Lesion</t>
    <phoneticPr fontId="96" type="noConversion"/>
  </si>
  <si>
    <t>Visual
Disability</t>
    <phoneticPr fontId="96" type="noConversion"/>
  </si>
  <si>
    <t>Hearing
disability</t>
    <phoneticPr fontId="96" type="noConversion"/>
  </si>
  <si>
    <t>Speech
Disability</t>
    <phoneticPr fontId="96" type="noConversion"/>
  </si>
  <si>
    <t>Kidney 
Dysfunction</t>
    <phoneticPr fontId="96" type="noConversion"/>
  </si>
  <si>
    <t>Cardiac
Dysfunction</t>
    <phoneticPr fontId="96" type="noConversion"/>
  </si>
  <si>
    <t>Respiratory
Dysfunction</t>
    <phoneticPr fontId="96" type="noConversion"/>
  </si>
  <si>
    <t>Liver
Dysfunction</t>
    <phoneticPr fontId="96" type="noConversion"/>
  </si>
  <si>
    <t>Facial
Disfigurement</t>
    <phoneticPr fontId="96" type="noConversion"/>
  </si>
  <si>
    <r>
      <rPr>
        <sz val="9"/>
        <rFont val="바탕"/>
        <family val="1"/>
        <charset val="129"/>
      </rPr>
      <t xml:space="preserve">심한장애
</t>
    </r>
    <r>
      <rPr>
        <sz val="9"/>
        <rFont val="Times New Roman"/>
        <family val="1"/>
      </rPr>
      <t>Severe disability</t>
    </r>
    <phoneticPr fontId="96" type="noConversion"/>
  </si>
  <si>
    <r>
      <rPr>
        <sz val="9"/>
        <rFont val="바탕"/>
        <family val="1"/>
        <charset val="129"/>
      </rPr>
      <t>심하지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장애
</t>
    </r>
    <r>
      <rPr>
        <sz val="9"/>
        <rFont val="Times New Roman"/>
        <family val="1"/>
      </rPr>
      <t>Mild disability</t>
    </r>
    <phoneticPr fontId="6" type="noConversion"/>
  </si>
  <si>
    <t>5. 의약품등 제조업소 및 판매업소</t>
    <phoneticPr fontId="95" type="noConversion"/>
  </si>
  <si>
    <r>
      <t xml:space="preserve">어린이집수 </t>
    </r>
    <r>
      <rPr>
        <sz val="9"/>
        <rFont val="Times New Roman"/>
        <family val="1"/>
      </rPr>
      <t>Day care centers</t>
    </r>
    <phoneticPr fontId="96" type="noConversion"/>
  </si>
  <si>
    <t>Hib</t>
  </si>
  <si>
    <t>폐렴구균</t>
    <phoneticPr fontId="6" type="noConversion"/>
  </si>
  <si>
    <t>BCG</t>
    <phoneticPr fontId="96" type="noConversion"/>
  </si>
  <si>
    <t>HepB</t>
    <phoneticPr fontId="96" type="noConversion"/>
  </si>
  <si>
    <t>DTaP</t>
    <phoneticPr fontId="96" type="noConversion"/>
  </si>
  <si>
    <t>IPV</t>
    <phoneticPr fontId="96" type="noConversion"/>
  </si>
  <si>
    <t>PCV</t>
    <phoneticPr fontId="6" type="noConversion"/>
  </si>
  <si>
    <t>MMR</t>
    <phoneticPr fontId="6" type="noConversion"/>
  </si>
  <si>
    <t>Var</t>
    <phoneticPr fontId="6" type="noConversion"/>
  </si>
  <si>
    <t>JE</t>
    <phoneticPr fontId="6" type="noConversion"/>
  </si>
  <si>
    <t>연말현재
생활인원</t>
    <phoneticPr fontId="95" type="noConversion"/>
  </si>
  <si>
    <t xml:space="preserve">4. 보건지소 및 보건진료소, 건강생활지원센터 인력현황 </t>
    <phoneticPr fontId="96" type="noConversion"/>
  </si>
  <si>
    <t>단위 : 명</t>
  </si>
  <si>
    <t>모자가족복지시설</t>
    <phoneticPr fontId="96" type="noConversion"/>
  </si>
  <si>
    <t xml:space="preserve">미혼모자가족복지시설 </t>
    <phoneticPr fontId="96" type="noConversion"/>
  </si>
  <si>
    <t xml:space="preserve">미혼모자가족복지시설 공동생활가정 </t>
    <phoneticPr fontId="96" type="noConversion"/>
  </si>
  <si>
    <t>10</t>
  </si>
  <si>
    <t>합 계</t>
  </si>
  <si>
    <t>Total</t>
    <phoneticPr fontId="116" type="noConversion"/>
  </si>
  <si>
    <t xml:space="preserve">  Sub-total</t>
    <phoneticPr fontId="116" type="noConversion"/>
  </si>
  <si>
    <t>남
Male</t>
    <phoneticPr fontId="96" type="noConversion"/>
  </si>
  <si>
    <t>Worker</t>
    <phoneticPr fontId="116" type="noConversion"/>
  </si>
  <si>
    <t>사업장수</t>
    <phoneticPr fontId="116" type="noConversion"/>
  </si>
  <si>
    <t xml:space="preserve"> </t>
    <phoneticPr fontId="116" type="noConversion"/>
  </si>
  <si>
    <t>가입자</t>
    <phoneticPr fontId="116" type="noConversion"/>
  </si>
  <si>
    <t>피부양자</t>
  </si>
  <si>
    <t xml:space="preserve">  Sub-total</t>
    <phoneticPr fontId="116" type="noConversion"/>
  </si>
  <si>
    <t>Insured</t>
  </si>
  <si>
    <t>Dependents</t>
  </si>
  <si>
    <t>근로자</t>
    <phoneticPr fontId="116" type="noConversion"/>
  </si>
  <si>
    <t>공무원, 사립학교 교직원</t>
    <phoneticPr fontId="95" type="noConversion"/>
  </si>
  <si>
    <t>Government employees and private school teachers</t>
    <phoneticPr fontId="116" type="noConversion"/>
  </si>
  <si>
    <t>가입자</t>
  </si>
  <si>
    <t>지역</t>
    <phoneticPr fontId="116" type="noConversion"/>
  </si>
  <si>
    <t>Self-employeds</t>
    <phoneticPr fontId="116" type="noConversion"/>
  </si>
  <si>
    <t>세대주</t>
    <phoneticPr fontId="116" type="noConversion"/>
  </si>
  <si>
    <t>Householder</t>
    <phoneticPr fontId="116" type="noConversion"/>
  </si>
  <si>
    <t>…</t>
    <phoneticPr fontId="6" type="noConversion"/>
  </si>
  <si>
    <t>…</t>
    <phoneticPr fontId="6" type="noConversion"/>
  </si>
  <si>
    <t>의료기기
수리업</t>
    <phoneticPr fontId="96" type="noConversion"/>
  </si>
  <si>
    <t>의료기기
임대업</t>
    <phoneticPr fontId="96" type="noConversion"/>
  </si>
  <si>
    <t>의료기기
판매업</t>
    <phoneticPr fontId="96" type="noConversion"/>
  </si>
  <si>
    <t>…</t>
    <phoneticPr fontId="6" type="noConversion"/>
  </si>
  <si>
    <r>
      <t>통합상담</t>
    </r>
    <r>
      <rPr>
        <vertAlign val="superscript"/>
        <sz val="9"/>
        <rFont val="바탕"/>
        <family val="1"/>
        <charset val="129"/>
      </rPr>
      <t>1)</t>
    </r>
    <phoneticPr fontId="6" type="noConversion"/>
  </si>
  <si>
    <t>연별</t>
    <phoneticPr fontId="96" type="noConversion"/>
  </si>
  <si>
    <t>sales</t>
    <phoneticPr fontId="96" type="noConversion"/>
  </si>
  <si>
    <t>leasing</t>
    <phoneticPr fontId="96" type="noConversion"/>
  </si>
  <si>
    <t>홍역, 풍진, 
유행성이하선염</t>
    <phoneticPr fontId="96" type="noConversion"/>
  </si>
  <si>
    <t>결핵</t>
    <phoneticPr fontId="96" type="noConversion"/>
  </si>
  <si>
    <t>Unit:person, case</t>
    <phoneticPr fontId="96" type="noConversion"/>
  </si>
  <si>
    <t xml:space="preserve"> Intellectual Disorder
(Mental Retardation)</t>
    <phoneticPr fontId="96" type="noConversion"/>
  </si>
  <si>
    <t>Interstinal Fistular/
Urinary Fistular</t>
    <phoneticPr fontId="96" type="noConversion"/>
  </si>
  <si>
    <r>
      <t>보육아동수</t>
    </r>
    <r>
      <rPr>
        <sz val="9"/>
        <rFont val="Times New Roman"/>
        <family val="1"/>
      </rPr>
      <t xml:space="preserve"> Children in care</t>
    </r>
    <phoneticPr fontId="96" type="noConversion"/>
  </si>
  <si>
    <t>소계</t>
    <phoneticPr fontId="116" type="noConversion"/>
  </si>
  <si>
    <t>계</t>
    <phoneticPr fontId="116" type="noConversion"/>
  </si>
  <si>
    <t>제1급 감염병</t>
    <phoneticPr fontId="96" type="noConversion"/>
  </si>
  <si>
    <r>
      <t>제</t>
    </r>
    <r>
      <rPr>
        <sz val="9"/>
        <rFont val="Times New Roman"/>
        <family val="1"/>
      </rPr>
      <t>2</t>
    </r>
    <r>
      <rPr>
        <sz val="9"/>
        <rFont val="바탕"/>
        <family val="1"/>
        <charset val="129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감염병</t>
    </r>
    <r>
      <rPr>
        <sz val="9"/>
        <rFont val="Times New Roman"/>
        <family val="1"/>
      </rPr>
      <t/>
    </r>
    <phoneticPr fontId="96" type="noConversion"/>
  </si>
  <si>
    <t>중동호흡기                    증후군(MERS)</t>
    <phoneticPr fontId="96" type="noConversion"/>
  </si>
  <si>
    <r>
      <t>제</t>
    </r>
    <r>
      <rPr>
        <sz val="9"/>
        <rFont val="Times New Roman"/>
        <family val="1"/>
      </rPr>
      <t>1</t>
    </r>
    <r>
      <rPr>
        <sz val="9"/>
        <rFont val="바탕"/>
        <family val="1"/>
        <charset val="129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감염병</t>
    </r>
    <r>
      <rPr>
        <sz val="9"/>
        <rFont val="Times New Roman"/>
        <family val="1"/>
      </rPr>
      <t/>
    </r>
    <phoneticPr fontId="96" type="noConversion"/>
  </si>
  <si>
    <t>9. 주요 법정감염병 발생 및 사망(9-1)</t>
    <phoneticPr fontId="96" type="noConversion"/>
  </si>
  <si>
    <t>9. 주요 법정감염병 발생 및 사망(9-2)</t>
    <phoneticPr fontId="96" type="noConversion"/>
  </si>
  <si>
    <t>제2급 감염병</t>
    <phoneticPr fontId="96" type="noConversion"/>
  </si>
  <si>
    <r>
      <t>제</t>
    </r>
    <r>
      <rPr>
        <sz val="9"/>
        <rFont val="Times New Roman"/>
        <family val="1"/>
      </rPr>
      <t>3</t>
    </r>
    <r>
      <rPr>
        <sz val="9"/>
        <rFont val="바탕"/>
        <family val="1"/>
        <charset val="129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감염병</t>
    </r>
    <r>
      <rPr>
        <sz val="9"/>
        <rFont val="Times New Roman"/>
        <family val="1"/>
      </rPr>
      <t/>
    </r>
    <phoneticPr fontId="96" type="noConversion"/>
  </si>
  <si>
    <t>제3급 감염병</t>
    <phoneticPr fontId="96" type="noConversion"/>
  </si>
  <si>
    <r>
      <rPr>
        <sz val="9"/>
        <rFont val="바탕"/>
        <family val="1"/>
        <charset val="129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  <charset val="129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감염병</t>
    </r>
    <phoneticPr fontId="6" type="noConversion"/>
  </si>
  <si>
    <t>10. 결핵환자 현황</t>
    <phoneticPr fontId="95" type="noConversion"/>
  </si>
  <si>
    <t>11. 보건소 구강보건사업실적</t>
    <phoneticPr fontId="6" type="noConversion"/>
  </si>
  <si>
    <t>12. 모자보건사업 실적</t>
    <phoneticPr fontId="95" type="noConversion"/>
  </si>
  <si>
    <t>13. 건강보험 적용 인구</t>
    <phoneticPr fontId="96" type="noConversion"/>
  </si>
  <si>
    <t>14. 건강보험급여</t>
    <phoneticPr fontId="95" type="noConversion"/>
  </si>
  <si>
    <t>15. 건강보험대상자 진료실적</t>
    <phoneticPr fontId="96" type="noConversion"/>
  </si>
  <si>
    <t>16. 국민연금 가입자</t>
    <phoneticPr fontId="95" type="noConversion"/>
  </si>
  <si>
    <t>17. 국민연금 급여 지급 현황</t>
    <phoneticPr fontId="6" type="noConversion"/>
  </si>
  <si>
    <t>18. 노인여가복지시설</t>
    <phoneticPr fontId="95" type="noConversion"/>
  </si>
  <si>
    <t>19. 노인주거복지시설</t>
    <phoneticPr fontId="95" type="noConversion"/>
  </si>
  <si>
    <t>20. 노인의료복지시설</t>
    <phoneticPr fontId="95" type="noConversion"/>
  </si>
  <si>
    <t>21. 재가노인복지시설</t>
    <phoneticPr fontId="95" type="noConversion"/>
  </si>
  <si>
    <t>22. 국민기초생활보장 수급자</t>
    <phoneticPr fontId="96" type="noConversion"/>
  </si>
  <si>
    <t>24. 여성복지시설</t>
    <phoneticPr fontId="96" type="noConversion"/>
  </si>
  <si>
    <t>25. 여성폭력상담</t>
    <phoneticPr fontId="96" type="noConversion"/>
  </si>
  <si>
    <t>26. 아동복지시설</t>
    <phoneticPr fontId="96" type="noConversion"/>
  </si>
  <si>
    <t>28. 장애인 등록 현황</t>
    <phoneticPr fontId="95" type="noConversion"/>
  </si>
  <si>
    <t>29. 어린이집</t>
    <phoneticPr fontId="96" type="noConversion"/>
  </si>
  <si>
    <t xml:space="preserve">
Specialized
hospitals
</t>
    <phoneticPr fontId="96" type="noConversion"/>
  </si>
  <si>
    <t>Dental hispitals and clinics</t>
    <phoneticPr fontId="96" type="noConversion"/>
  </si>
  <si>
    <t>Oriental
medicine hospital</t>
    <phoneticPr fontId="96" type="noConversion"/>
  </si>
  <si>
    <t>Midwifery
clinics</t>
    <phoneticPr fontId="96" type="noConversion"/>
  </si>
  <si>
    <t>Dispensaries</t>
    <phoneticPr fontId="96" type="noConversion"/>
  </si>
  <si>
    <t>health-</t>
    <phoneticPr fontId="96" type="noConversion"/>
  </si>
  <si>
    <t>center</t>
    <phoneticPr fontId="96" type="noConversion"/>
  </si>
  <si>
    <t>Inpatient 
care 
beds</t>
    <phoneticPr fontId="96" type="noConversion"/>
  </si>
  <si>
    <t>Nursing aides</t>
    <phoneticPr fontId="96" type="noConversion"/>
  </si>
  <si>
    <t>Officers</t>
    <phoneticPr fontId="96" type="noConversion"/>
  </si>
  <si>
    <t>Quasi-drugs</t>
    <phoneticPr fontId="96" type="noConversion"/>
  </si>
  <si>
    <t>devices</t>
    <phoneticPr fontId="96" type="noConversion"/>
  </si>
  <si>
    <t>Number of dealers</t>
    <phoneticPr fontId="96" type="noConversion"/>
  </si>
  <si>
    <t>Dealers of</t>
    <phoneticPr fontId="96" type="noConversion"/>
  </si>
  <si>
    <t>restricted drugs</t>
    <phoneticPr fontId="96" type="noConversion"/>
  </si>
  <si>
    <t>Medical device</t>
    <phoneticPr fontId="96" type="noConversion"/>
  </si>
  <si>
    <t>Medical device</t>
    <phoneticPr fontId="96" type="noConversion"/>
  </si>
  <si>
    <t xml:space="preserve"> repairers</t>
    <phoneticPr fontId="96" type="noConversion"/>
  </si>
  <si>
    <t>Mass</t>
    <phoneticPr fontId="96" type="noConversion"/>
  </si>
  <si>
    <t>catering</t>
    <phoneticPr fontId="96" type="noConversion"/>
  </si>
  <si>
    <t>service</t>
    <phoneticPr fontId="96" type="noConversion"/>
  </si>
  <si>
    <t>bar</t>
    <phoneticPr fontId="96" type="noConversion"/>
  </si>
  <si>
    <t>Public
karaokes</t>
    <phoneticPr fontId="96" type="noConversion"/>
  </si>
  <si>
    <t>Bathhouses</t>
    <phoneticPr fontId="6" type="noConversion"/>
  </si>
  <si>
    <t>Laundry</t>
    <phoneticPr fontId="6" type="noConversion"/>
  </si>
  <si>
    <t>Sanitary services business</t>
    <phoneticPr fontId="6" type="noConversion"/>
  </si>
  <si>
    <t>National Vaccination Coverage</t>
    <phoneticPr fontId="6" type="noConversion"/>
  </si>
  <si>
    <t>8. 예 방 접 종</t>
    <phoneticPr fontId="95" type="noConversion"/>
  </si>
  <si>
    <r>
      <rPr>
        <sz val="9"/>
        <rFont val="바탕"/>
        <family val="1"/>
        <charset val="129"/>
      </rPr>
      <t>발생</t>
    </r>
    <r>
      <rPr>
        <sz val="9"/>
        <rFont val="Times New Roman"/>
        <family val="1"/>
      </rPr>
      <t xml:space="preserve"> Cases</t>
    </r>
    <phoneticPr fontId="96" type="noConversion"/>
  </si>
  <si>
    <t>발생
Case</t>
    <phoneticPr fontId="6" type="noConversion"/>
  </si>
  <si>
    <r>
      <t xml:space="preserve">Group </t>
    </r>
    <r>
      <rPr>
        <sz val="9"/>
        <rFont val="바탕"/>
        <family val="1"/>
        <charset val="129"/>
      </rPr>
      <t>Ⅲ</t>
    </r>
    <phoneticPr fontId="96" type="noConversion"/>
  </si>
  <si>
    <r>
      <t xml:space="preserve"> Group</t>
    </r>
    <r>
      <rPr>
        <sz val="9"/>
        <rFont val="바탕"/>
        <family val="1"/>
        <charset val="129"/>
      </rPr>
      <t>Ⅰ</t>
    </r>
    <phoneticPr fontId="96" type="noConversion"/>
  </si>
  <si>
    <r>
      <t xml:space="preserve">Group </t>
    </r>
    <r>
      <rPr>
        <sz val="9"/>
        <rFont val="바탕"/>
        <family val="1"/>
        <charset val="129"/>
      </rPr>
      <t>Ⅰ</t>
    </r>
    <phoneticPr fontId="96" type="noConversion"/>
  </si>
  <si>
    <r>
      <t xml:space="preserve">Group </t>
    </r>
    <r>
      <rPr>
        <sz val="9"/>
        <rFont val="맑은 고딕"/>
        <family val="3"/>
        <charset val="129"/>
      </rPr>
      <t>Ⅱ</t>
    </r>
    <phoneticPr fontId="96" type="noConversion"/>
  </si>
  <si>
    <r>
      <t>당해연도 등록(신고)된 결핵 환자수</t>
    </r>
    <r>
      <rPr>
        <sz val="9"/>
        <rFont val="Times New Roman"/>
        <family val="1"/>
      </rPr>
      <t xml:space="preserve">
Reported cases of tuberculosis in the current year</t>
    </r>
    <phoneticPr fontId="96" type="noConversion"/>
  </si>
  <si>
    <t>New cases</t>
    <phoneticPr fontId="96" type="noConversion"/>
  </si>
  <si>
    <r>
      <t xml:space="preserve">병·의원   
</t>
    </r>
    <r>
      <rPr>
        <sz val="9"/>
        <rFont val="Times New Roman"/>
        <family val="1"/>
      </rPr>
      <t>Hospitals and clinics</t>
    </r>
    <phoneticPr fontId="96" type="noConversion"/>
  </si>
  <si>
    <r>
      <t>X-</t>
    </r>
    <r>
      <rPr>
        <sz val="9"/>
        <rFont val="바탕"/>
        <family val="1"/>
        <charset val="129"/>
      </rPr>
      <t xml:space="preserve">선검사
</t>
    </r>
    <r>
      <rPr>
        <sz val="9"/>
        <rFont val="Times New Roman"/>
        <family val="1"/>
      </rPr>
      <t>X-ray
test</t>
    </r>
    <phoneticPr fontId="96" type="noConversion"/>
  </si>
  <si>
    <t>Registered mother</t>
    <phoneticPr fontId="96" type="noConversion"/>
  </si>
  <si>
    <t>Registered infants</t>
    <phoneticPr fontId="96" type="noConversion"/>
  </si>
  <si>
    <t>Number of 
Workplace</t>
    <phoneticPr fontId="6" type="noConversion"/>
  </si>
  <si>
    <r>
      <t>진료비</t>
    </r>
    <r>
      <rPr>
        <sz val="10"/>
        <rFont val="Times New Roman"/>
        <family val="1"/>
      </rPr>
      <t xml:space="preserve"> Medical expenses</t>
    </r>
    <phoneticPr fontId="96" type="noConversion"/>
  </si>
  <si>
    <r>
      <t xml:space="preserve">공단부담
</t>
    </r>
    <r>
      <rPr>
        <sz val="10"/>
        <rFont val="Times New Roman"/>
        <family val="1"/>
      </rPr>
      <t>Covered by NHIS*</t>
    </r>
    <phoneticPr fontId="96" type="noConversion"/>
  </si>
  <si>
    <r>
      <t xml:space="preserve">수급자수
</t>
    </r>
    <r>
      <rPr>
        <sz val="10"/>
        <rFont val="Times New Roman"/>
        <family val="1"/>
      </rPr>
      <t>No.of
beneficiaries</t>
    </r>
    <phoneticPr fontId="6" type="noConversion"/>
  </si>
  <si>
    <r>
      <t xml:space="preserve">수급자수
</t>
    </r>
    <r>
      <rPr>
        <sz val="10"/>
        <rFont val="Times New Roman"/>
        <family val="1"/>
      </rPr>
      <t>No.of
beneficiaries</t>
    </r>
    <phoneticPr fontId="6" type="noConversion"/>
  </si>
  <si>
    <r>
      <t xml:space="preserve">수급자수
</t>
    </r>
    <r>
      <rPr>
        <sz val="10"/>
        <rFont val="Times New Roman"/>
        <family val="1"/>
      </rPr>
      <t>No.of
beneficiaries</t>
    </r>
    <phoneticPr fontId="6" type="noConversion"/>
  </si>
  <si>
    <r>
      <t>장애연금</t>
    </r>
    <r>
      <rPr>
        <sz val="10"/>
        <rFont val="Times New Roman"/>
        <family val="1"/>
      </rPr>
      <t xml:space="preserve"> Disability pension</t>
    </r>
    <phoneticPr fontId="6" type="noConversion"/>
  </si>
  <si>
    <r>
      <t>장애</t>
    </r>
    <r>
      <rPr>
        <sz val="10"/>
        <rFont val="Times New Roman"/>
        <family val="1"/>
      </rPr>
      <t xml:space="preserve"> Disability lunp-sum compensation</t>
    </r>
    <phoneticPr fontId="6" type="noConversion"/>
  </si>
  <si>
    <r>
      <t>사망일시금</t>
    </r>
    <r>
      <rPr>
        <sz val="10"/>
        <rFont val="Times New Roman"/>
        <family val="1"/>
      </rPr>
      <t xml:space="preserve"> Lump-sum death payment</t>
    </r>
    <phoneticPr fontId="6" type="noConversion"/>
  </si>
  <si>
    <t>Leisure Facilities for the Elderly</t>
    <phoneticPr fontId="6" type="noConversion"/>
  </si>
  <si>
    <r>
      <t>노인복지관</t>
    </r>
    <r>
      <rPr>
        <sz val="9"/>
        <rFont val="Times New Roman"/>
        <family val="1"/>
      </rPr>
      <t xml:space="preserve"> Senior welfare center</t>
    </r>
    <phoneticPr fontId="6" type="noConversion"/>
  </si>
  <si>
    <t>Facilities</t>
    <phoneticPr fontId="6" type="noConversion"/>
  </si>
  <si>
    <t>Facilities</t>
    <phoneticPr fontId="6" type="noConversion"/>
  </si>
  <si>
    <t>Facilities</t>
    <phoneticPr fontId="6" type="noConversion"/>
  </si>
  <si>
    <r>
      <t>입소인원</t>
    </r>
    <r>
      <rPr>
        <sz val="9"/>
        <rFont val="Times New Roman"/>
        <family val="1"/>
      </rPr>
      <t xml:space="preserve"> Admissions</t>
    </r>
    <phoneticPr fontId="6" type="noConversion"/>
  </si>
  <si>
    <t>현원
Users</t>
    <phoneticPr fontId="6" type="noConversion"/>
  </si>
  <si>
    <r>
      <t>양로시설</t>
    </r>
    <r>
      <rPr>
        <sz val="9"/>
        <rFont val="Times New Roman"/>
        <family val="1"/>
      </rPr>
      <t xml:space="preserve"> Institution for the aged</t>
    </r>
    <phoneticPr fontId="6" type="noConversion"/>
  </si>
  <si>
    <r>
      <t>노인공동생활가정</t>
    </r>
    <r>
      <rPr>
        <sz val="9"/>
        <rFont val="Times New Roman"/>
        <family val="1"/>
      </rPr>
      <t xml:space="preserve"> Senior citizens' home</t>
    </r>
    <phoneticPr fontId="6" type="noConversion"/>
  </si>
  <si>
    <r>
      <t>노인복지주택</t>
    </r>
    <r>
      <rPr>
        <sz val="9"/>
        <rFont val="Times New Roman"/>
        <family val="1"/>
      </rPr>
      <t xml:space="preserve"> Welfare house for the aged</t>
    </r>
    <phoneticPr fontId="6" type="noConversion"/>
  </si>
  <si>
    <r>
      <t>노인요양공동생활가정</t>
    </r>
    <r>
      <rPr>
        <sz val="9"/>
        <rFont val="Times New Roman"/>
        <family val="1"/>
      </rPr>
      <t xml:space="preserve"> Common residential household for the care of the elderly</t>
    </r>
    <phoneticPr fontId="6" type="noConversion"/>
  </si>
  <si>
    <t>Admissions</t>
    <phoneticPr fontId="6" type="noConversion"/>
  </si>
  <si>
    <t>이용인원</t>
    <phoneticPr fontId="6" type="noConversion"/>
  </si>
  <si>
    <t>Capacity</t>
    <phoneticPr fontId="6" type="noConversion"/>
  </si>
  <si>
    <t>Users</t>
    <phoneticPr fontId="6" type="noConversion"/>
  </si>
  <si>
    <t>Day and night care</t>
    <phoneticPr fontId="6" type="noConversion"/>
  </si>
  <si>
    <t>Short-term care respite</t>
    <phoneticPr fontId="6" type="noConversion"/>
  </si>
  <si>
    <t>Home-visit bathing</t>
    <phoneticPr fontId="6" type="noConversion"/>
  </si>
  <si>
    <r>
      <t xml:space="preserve">시설수급자
</t>
    </r>
    <r>
      <rPr>
        <sz val="9"/>
        <rFont val="Times New Roman"/>
        <family val="1"/>
      </rPr>
      <t>Institutionalized Recipients</t>
    </r>
    <phoneticPr fontId="6" type="noConversion"/>
  </si>
  <si>
    <r>
      <t>타법령에의한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특례
</t>
    </r>
    <r>
      <rPr>
        <sz val="9"/>
        <rFont val="Times New Roman"/>
        <family val="1"/>
      </rPr>
      <t>Of special benefits by legislations</t>
    </r>
    <phoneticPr fontId="6" type="noConversion"/>
  </si>
  <si>
    <t>가구
No. of households</t>
    <phoneticPr fontId="6" type="noConversion"/>
  </si>
  <si>
    <r>
      <t xml:space="preserve">인원
</t>
    </r>
    <r>
      <rPr>
        <sz val="9"/>
        <rFont val="Times New Roman"/>
        <family val="1"/>
      </rPr>
      <t>No. of persons</t>
    </r>
    <phoneticPr fontId="6" type="noConversion"/>
  </si>
  <si>
    <t>Total recipients to population 65 years old &amp; over</t>
    <phoneticPr fontId="6" type="noConversion"/>
  </si>
  <si>
    <t>Admissions</t>
    <phoneticPr fontId="96" type="noConversion"/>
  </si>
  <si>
    <t>Discharges</t>
    <phoneticPr fontId="96" type="noConversion"/>
  </si>
  <si>
    <t>Mother-and-child family facilities</t>
    <phoneticPr fontId="96" type="noConversion"/>
  </si>
  <si>
    <t>Unmarried mother-and-child family facilities</t>
    <phoneticPr fontId="96" type="noConversion"/>
  </si>
  <si>
    <t>Group home for mother-and child famliles</t>
    <phoneticPr fontId="96" type="noConversion"/>
  </si>
  <si>
    <r>
      <t>여성폭력상담</t>
    </r>
    <r>
      <rPr>
        <sz val="9"/>
        <rFont val="Times New Roman"/>
        <family val="1"/>
      </rPr>
      <t xml:space="preserve">  Counseling for violence against women</t>
    </r>
    <phoneticPr fontId="96" type="noConversion"/>
  </si>
  <si>
    <t>No. of  counseling
centers</t>
    <phoneticPr fontId="96" type="noConversion"/>
  </si>
  <si>
    <t>No. of
counseling
cases</t>
    <phoneticPr fontId="96" type="noConversion"/>
  </si>
  <si>
    <t>Referral to facilities</t>
    <phoneticPr fontId="96" type="noConversion"/>
  </si>
  <si>
    <t>Children bringing up facilities</t>
    <phoneticPr fontId="96" type="noConversion"/>
  </si>
  <si>
    <t>Self independence
assistance facilities</t>
    <phoneticPr fontId="96" type="noConversion"/>
  </si>
  <si>
    <t>Child care treatment facilities</t>
    <phoneticPr fontId="96" type="noConversion"/>
  </si>
  <si>
    <t>Discharges</t>
    <phoneticPr fontId="96" type="noConversion"/>
  </si>
  <si>
    <t>Admissions</t>
    <phoneticPr fontId="96" type="noConversion"/>
  </si>
  <si>
    <t>Sex</t>
    <phoneticPr fontId="96" type="noConversion"/>
  </si>
  <si>
    <r>
      <t>장애종별</t>
    </r>
    <r>
      <rPr>
        <sz val="9"/>
        <rFont val="Times New Roman"/>
        <family val="1"/>
      </rPr>
      <t xml:space="preserve">  Disability</t>
    </r>
    <phoneticPr fontId="96" type="noConversion"/>
  </si>
  <si>
    <r>
      <t>18</t>
    </r>
    <r>
      <rPr>
        <sz val="9"/>
        <rFont val="바탕"/>
        <family val="1"/>
        <charset val="129"/>
      </rPr>
      <t>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미만
</t>
    </r>
    <r>
      <rPr>
        <sz val="9"/>
        <rFont val="Times New Roman"/>
        <family val="1"/>
      </rPr>
      <t>Less than 18 years</t>
    </r>
    <phoneticPr fontId="96" type="noConversion"/>
  </si>
  <si>
    <r>
      <t>18</t>
    </r>
    <r>
      <rPr>
        <sz val="9"/>
        <rFont val="바탕"/>
        <family val="1"/>
        <charset val="129"/>
      </rPr>
      <t>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이상
</t>
    </r>
    <r>
      <rPr>
        <sz val="9"/>
        <rFont val="Times New Roman"/>
        <family val="1"/>
      </rPr>
      <t>18 years and over</t>
    </r>
    <phoneticPr fontId="96" type="noConversion"/>
  </si>
  <si>
    <t>No
relatives</t>
    <phoneticPr fontId="96" type="noConversion"/>
  </si>
  <si>
    <t>Deaths</t>
    <phoneticPr fontId="96" type="noConversion"/>
  </si>
  <si>
    <t>Autistic
Disorder</t>
    <phoneticPr fontId="6" type="noConversion"/>
  </si>
  <si>
    <t>Mental Disorder</t>
    <phoneticPr fontId="96" type="noConversion"/>
  </si>
  <si>
    <t>Authoriaed</t>
    <phoneticPr fontId="96" type="noConversion"/>
  </si>
  <si>
    <t>Work place</t>
    <phoneticPr fontId="96" type="noConversion"/>
  </si>
  <si>
    <t>Play group</t>
    <phoneticPr fontId="96" type="noConversion"/>
  </si>
  <si>
    <t>9. 주요 법정감염병 발생 및 사망(9-3)</t>
    <phoneticPr fontId="96" type="noConversion"/>
  </si>
  <si>
    <t>1</t>
  </si>
  <si>
    <t>_</t>
    <phoneticPr fontId="96" type="noConversion"/>
  </si>
  <si>
    <t>-</t>
    <phoneticPr fontId="6" type="noConversion"/>
  </si>
  <si>
    <t>합 계</t>
    <phoneticPr fontId="96" type="noConversion"/>
  </si>
  <si>
    <t>조산원</t>
    <phoneticPr fontId="96" type="noConversion"/>
  </si>
  <si>
    <t>보건지</t>
    <phoneticPr fontId="96" type="noConversion"/>
  </si>
  <si>
    <t>중증급성호흡기 증후군(SARS)</t>
    <phoneticPr fontId="96" type="noConversion"/>
  </si>
  <si>
    <t>사망
Death</t>
    <phoneticPr fontId="6" type="noConversion"/>
  </si>
  <si>
    <t>직장(근로자,공무원,사립학교 교직원)</t>
    <phoneticPr fontId="96" type="noConversion"/>
  </si>
  <si>
    <t>Total insuraed person</t>
    <phoneticPr fontId="96" type="noConversion"/>
  </si>
  <si>
    <t>Workplace-based insured persons</t>
    <phoneticPr fontId="96" type="noConversion"/>
  </si>
  <si>
    <t>individually</t>
    <phoneticPr fontId="96" type="noConversion"/>
  </si>
  <si>
    <t>insured persons</t>
    <phoneticPr fontId="96" type="noConversion"/>
  </si>
  <si>
    <t>세대</t>
    <phoneticPr fontId="6" type="noConversion"/>
  </si>
  <si>
    <t>분양</t>
    <phoneticPr fontId="6" type="noConversion"/>
  </si>
  <si>
    <t>임대</t>
    <phoneticPr fontId="6" type="noConversion"/>
  </si>
  <si>
    <t>세대수</t>
    <phoneticPr fontId="6" type="noConversion"/>
  </si>
  <si>
    <r>
      <t>주</t>
    </r>
    <r>
      <rPr>
        <sz val="9"/>
        <rFont val="Times New Roman"/>
        <family val="1"/>
      </rPr>
      <t>.</t>
    </r>
    <r>
      <rPr>
        <sz val="9"/>
        <rFont val="바탕"/>
        <family val="1"/>
        <charset val="129"/>
      </rPr>
      <t>야간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보호서비스</t>
    </r>
    <phoneticPr fontId="6" type="noConversion"/>
  </si>
  <si>
    <t>27. 장애인 거주시설 수 및 입소현황</t>
    <phoneticPr fontId="95" type="noConversion"/>
  </si>
  <si>
    <r>
      <t>지체</t>
    </r>
    <r>
      <rPr>
        <sz val="9"/>
        <rFont val="HY견고딕"/>
        <family val="1"/>
        <charset val="129"/>
      </rPr>
      <t>·</t>
    </r>
    <r>
      <rPr>
        <sz val="9"/>
        <rFont val="바탕"/>
        <family val="1"/>
        <charset val="129"/>
      </rPr>
      <t>뇌병변</t>
    </r>
    <phoneticPr fontId="96" type="noConversion"/>
  </si>
  <si>
    <r>
      <t>지적</t>
    </r>
    <r>
      <rPr>
        <sz val="9"/>
        <rFont val="HY견고딕"/>
        <family val="1"/>
        <charset val="129"/>
      </rPr>
      <t>·</t>
    </r>
    <r>
      <rPr>
        <sz val="9"/>
        <rFont val="바탕"/>
        <family val="1"/>
        <charset val="129"/>
      </rPr>
      <t>자폐</t>
    </r>
    <phoneticPr fontId="96" type="noConversion"/>
  </si>
  <si>
    <t>뇌병변</t>
    <phoneticPr fontId="96" type="noConversion"/>
  </si>
  <si>
    <t>청각</t>
    <phoneticPr fontId="96" type="noConversion"/>
  </si>
  <si>
    <t>언어</t>
    <phoneticPr fontId="96" type="noConversion"/>
  </si>
  <si>
    <t>지적</t>
    <phoneticPr fontId="96" type="noConversion"/>
  </si>
  <si>
    <t>자폐성</t>
    <phoneticPr fontId="96" type="noConversion"/>
  </si>
  <si>
    <t>정신</t>
    <phoneticPr fontId="96" type="noConversion"/>
  </si>
  <si>
    <t>신장</t>
    <phoneticPr fontId="96" type="noConversion"/>
  </si>
  <si>
    <t>심장</t>
    <phoneticPr fontId="96" type="noConversion"/>
  </si>
  <si>
    <t>호흡기</t>
    <phoneticPr fontId="96" type="noConversion"/>
  </si>
  <si>
    <t xml:space="preserve">간 </t>
    <phoneticPr fontId="96" type="noConversion"/>
  </si>
  <si>
    <t>Source: Infectious Disease Control Division</t>
    <phoneticPr fontId="96" type="noConversion"/>
  </si>
  <si>
    <t>Number
of
establish
ment</t>
    <phoneticPr fontId="96" type="noConversion"/>
  </si>
  <si>
    <t>연 별</t>
    <phoneticPr fontId="96" type="noConversion"/>
  </si>
  <si>
    <t>읍면동별</t>
    <phoneticPr fontId="6" type="noConversion"/>
  </si>
  <si>
    <r>
      <t xml:space="preserve">(분)소
</t>
    </r>
    <r>
      <rPr>
        <sz val="10"/>
        <rFont val="Times New Roman"/>
        <family val="1"/>
      </rPr>
      <t>Sub</t>
    </r>
    <phoneticPr fontId="96" type="noConversion"/>
  </si>
  <si>
    <r>
      <t xml:space="preserve">진료소
</t>
    </r>
    <r>
      <rPr>
        <sz val="10"/>
        <rFont val="Times New Roman"/>
        <family val="1"/>
      </rPr>
      <t>Primary</t>
    </r>
    <phoneticPr fontId="96" type="noConversion"/>
  </si>
  <si>
    <t>단위: 개</t>
    <phoneticPr fontId="96" type="noConversion"/>
  </si>
  <si>
    <r>
      <t>일반병원</t>
    </r>
    <r>
      <rPr>
        <vertAlign val="superscript"/>
        <sz val="10"/>
        <rFont val="바탕"/>
        <family val="1"/>
        <charset val="129"/>
      </rPr>
      <t>1)</t>
    </r>
    <phoneticPr fontId="96" type="noConversion"/>
  </si>
  <si>
    <r>
      <t>특수병원</t>
    </r>
    <r>
      <rPr>
        <vertAlign val="superscript"/>
        <sz val="10"/>
        <rFont val="바탕"/>
        <family val="1"/>
        <charset val="129"/>
      </rPr>
      <t>2)</t>
    </r>
    <phoneticPr fontId="96" type="noConversion"/>
  </si>
  <si>
    <r>
      <rPr>
        <sz val="10"/>
        <rFont val="바탕"/>
        <family val="1"/>
        <charset val="129"/>
      </rPr>
      <t>의료원</t>
    </r>
    <r>
      <rPr>
        <sz val="10"/>
        <rFont val="바탕체"/>
        <family val="1"/>
        <charset val="129"/>
      </rPr>
      <t xml:space="preserve">
</t>
    </r>
    <phoneticPr fontId="96" type="noConversion"/>
  </si>
  <si>
    <t>ⅩⅡ. 보건 및 사회보장</t>
  </si>
  <si>
    <t>주  1) 군인병원 제외</t>
    <phoneticPr fontId="96" type="noConversion"/>
  </si>
  <si>
    <t>Note 1) Excluding military hospitals</t>
    <phoneticPr fontId="96" type="noConversion"/>
  </si>
  <si>
    <t xml:space="preserve">    2) 정신병원, 결핵병원, 한센병원 포함</t>
    <phoneticPr fontId="96" type="noConversion"/>
  </si>
  <si>
    <t xml:space="preserve">     2) Including mental, tuberculosis, and leprosy hospitals</t>
    <phoneticPr fontId="96" type="noConversion"/>
  </si>
  <si>
    <t>1. 의료기관</t>
    <phoneticPr fontId="95" type="noConversion"/>
  </si>
  <si>
    <t>1. Medical Institutions</t>
    <phoneticPr fontId="96" type="noConversion"/>
  </si>
  <si>
    <t>Unit: establishment</t>
    <phoneticPr fontId="96" type="noConversion"/>
  </si>
  <si>
    <t>2. Medical and Paramedical Personnel in Medical Institutions</t>
    <phoneticPr fontId="6" type="noConversion"/>
  </si>
  <si>
    <t>단위: 명</t>
    <phoneticPr fontId="96" type="noConversion"/>
  </si>
  <si>
    <t>Unit: person</t>
    <phoneticPr fontId="96" type="noConversion"/>
  </si>
  <si>
    <t>Source : Public Health Center</t>
    <phoneticPr fontId="95" type="noConversion"/>
  </si>
  <si>
    <t>주: 의료법 제 3조에 의한 의료기관(보건소 제외)</t>
    <phoneticPr fontId="96" type="noConversion"/>
  </si>
  <si>
    <t xml:space="preserve">    1) 개인약국 약사 제외</t>
    <phoneticPr fontId="96" type="noConversion"/>
  </si>
  <si>
    <t>Note: ‘Medical Institutions’ as stipulated in Article 3 of the Medical Service Act (excluding health centers)</t>
    <phoneticPr fontId="96" type="noConversion"/>
  </si>
  <si>
    <t xml:space="preserve">          1) Excluding pharmacists of private-run pharmacies</t>
    <phoneticPr fontId="96" type="noConversion"/>
  </si>
  <si>
    <t>Directors</t>
    <phoneticPr fontId="6" type="noConversion"/>
  </si>
  <si>
    <t>소장</t>
    <phoneticPr fontId="96" type="noConversion"/>
  </si>
  <si>
    <t>Physicians</t>
    <phoneticPr fontId="6" type="noConversion"/>
  </si>
  <si>
    <t xml:space="preserve">의사 </t>
    <phoneticPr fontId="96" type="noConversion"/>
  </si>
  <si>
    <t>Dental officers</t>
    <phoneticPr fontId="6" type="noConversion"/>
  </si>
  <si>
    <t>Oriental medical officers</t>
    <phoneticPr fontId="6" type="noConversion"/>
  </si>
  <si>
    <t>Physician</t>
    <phoneticPr fontId="6" type="noConversion"/>
  </si>
  <si>
    <t>의사</t>
    <phoneticPr fontId="96" type="noConversion"/>
  </si>
  <si>
    <t>의사 외</t>
    <phoneticPr fontId="96" type="noConversion"/>
  </si>
  <si>
    <t>의무직</t>
    <phoneticPr fontId="96" type="noConversion"/>
  </si>
  <si>
    <t>계약직</t>
    <phoneticPr fontId="96" type="noConversion"/>
  </si>
  <si>
    <t>공중 보건의</t>
    <phoneticPr fontId="96" type="noConversion"/>
  </si>
  <si>
    <t>일반</t>
    <phoneticPr fontId="96" type="noConversion"/>
  </si>
  <si>
    <t>Non-</t>
    <phoneticPr fontId="6" type="noConversion"/>
  </si>
  <si>
    <t>Medical</t>
    <phoneticPr fontId="6" type="noConversion"/>
  </si>
  <si>
    <t>officers</t>
    <phoneticPr fontId="6" type="noConversion"/>
  </si>
  <si>
    <t>Temporary</t>
    <phoneticPr fontId="6" type="noConversion"/>
  </si>
  <si>
    <t>medical</t>
    <phoneticPr fontId="6" type="noConversion"/>
  </si>
  <si>
    <t>Public</t>
    <phoneticPr fontId="6" type="noConversion"/>
  </si>
  <si>
    <t>health</t>
    <phoneticPr fontId="6" type="noConversion"/>
  </si>
  <si>
    <t>doctors</t>
    <phoneticPr fontId="6" type="noConversion"/>
  </si>
  <si>
    <t>Unit: person</t>
    <phoneticPr fontId="6" type="noConversion"/>
  </si>
  <si>
    <t>Dental</t>
    <phoneticPr fontId="6" type="noConversion"/>
  </si>
  <si>
    <t>dentist</t>
    <phoneticPr fontId="6" type="noConversion"/>
  </si>
  <si>
    <t>Oriental</t>
    <phoneticPr fontId="6" type="noConversion"/>
  </si>
  <si>
    <t>OMDs</t>
    <phoneticPr fontId="6" type="noConversion"/>
  </si>
  <si>
    <t>연 별</t>
    <phoneticPr fontId="6" type="noConversion"/>
  </si>
  <si>
    <t>연 별</t>
    <phoneticPr fontId="6" type="noConversion"/>
  </si>
  <si>
    <r>
      <t xml:space="preserve">간호사
</t>
    </r>
    <r>
      <rPr>
        <sz val="9"/>
        <color theme="1"/>
        <rFont val="Times New Roman"/>
        <family val="1"/>
      </rPr>
      <t>Nurses</t>
    </r>
    <phoneticPr fontId="96" type="noConversion"/>
  </si>
  <si>
    <r>
      <t xml:space="preserve">영양사
</t>
    </r>
    <r>
      <rPr>
        <sz val="9"/>
        <color theme="1"/>
        <rFont val="Times New Roman"/>
        <family val="1"/>
      </rPr>
      <t>Dietitians</t>
    </r>
    <phoneticPr fontId="96" type="noConversion"/>
  </si>
  <si>
    <r>
      <rPr>
        <sz val="9"/>
        <color theme="1"/>
        <rFont val="바탕"/>
        <family val="1"/>
        <charset val="129"/>
      </rPr>
      <t>의료기사</t>
    </r>
    <r>
      <rPr>
        <sz val="8"/>
        <color theme="1"/>
        <rFont val="굴림"/>
        <family val="3"/>
        <charset val="129"/>
      </rPr>
      <t xml:space="preserve"> </t>
    </r>
    <r>
      <rPr>
        <sz val="9"/>
        <color theme="1"/>
        <rFont val="Times New Roman"/>
        <family val="1"/>
      </rPr>
      <t>Medical technicians</t>
    </r>
    <phoneticPr fontId="96" type="noConversion"/>
  </si>
  <si>
    <t>Radiological</t>
    <phoneticPr fontId="6" type="noConversion"/>
  </si>
  <si>
    <t>technicians</t>
    <phoneticPr fontId="6" type="noConversion"/>
  </si>
  <si>
    <t>Clinical</t>
    <phoneticPr fontId="6" type="noConversion"/>
  </si>
  <si>
    <t>pathologists</t>
    <phoneticPr fontId="6" type="noConversion"/>
  </si>
  <si>
    <t>hygienists</t>
    <phoneticPr fontId="6" type="noConversion"/>
  </si>
  <si>
    <t>Physical</t>
    <phoneticPr fontId="6" type="noConversion"/>
  </si>
  <si>
    <t>therapists</t>
    <phoneticPr fontId="6" type="noConversion"/>
  </si>
  <si>
    <t>Occupational</t>
    <phoneticPr fontId="6" type="noConversion"/>
  </si>
  <si>
    <t>방사선사</t>
    <phoneticPr fontId="96" type="noConversion"/>
  </si>
  <si>
    <t>임상병리사</t>
    <phoneticPr fontId="96" type="noConversion"/>
  </si>
  <si>
    <t>치과위생사</t>
    <phoneticPr fontId="96" type="noConversion"/>
  </si>
  <si>
    <t>작업치료사</t>
    <phoneticPr fontId="6" type="noConversion"/>
  </si>
  <si>
    <r>
      <t>간호조무사</t>
    </r>
    <r>
      <rPr>
        <sz val="9"/>
        <color theme="1"/>
        <rFont val="Times New Roman"/>
        <family val="1"/>
      </rPr>
      <t xml:space="preserve">
Nursing
aides</t>
    </r>
    <phoneticPr fontId="96" type="noConversion"/>
  </si>
  <si>
    <r>
      <t>보건직</t>
    </r>
    <r>
      <rPr>
        <sz val="9"/>
        <color theme="1"/>
        <rFont val="Times New Roman"/>
        <family val="1"/>
      </rPr>
      <t xml:space="preserve">
Public
Health
Worker</t>
    </r>
    <phoneticPr fontId="96" type="noConversion"/>
  </si>
  <si>
    <r>
      <t>기능직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굴림"/>
        <family val="3"/>
        <charset val="129"/>
      </rPr>
      <t>등</t>
    </r>
    <r>
      <rPr>
        <sz val="9"/>
        <color theme="1"/>
        <rFont val="Times New Roman"/>
        <family val="1"/>
      </rPr>
      <t xml:space="preserve">
Others</t>
    </r>
    <phoneticPr fontId="96" type="noConversion"/>
  </si>
  <si>
    <r>
      <rPr>
        <sz val="9"/>
        <color theme="1"/>
        <rFont val="바탕"/>
        <family val="1"/>
        <charset val="129"/>
      </rPr>
      <t>합 계</t>
    </r>
    <r>
      <rPr>
        <sz val="9"/>
        <color theme="1"/>
        <rFont val="굴림"/>
        <family val="3"/>
        <charset val="129"/>
      </rPr>
      <t xml:space="preserve">
</t>
    </r>
    <r>
      <rPr>
        <sz val="9"/>
        <color theme="1"/>
        <rFont val="Times New Roman"/>
        <family val="1"/>
      </rPr>
      <t>Total</t>
    </r>
    <phoneticPr fontId="96" type="noConversion"/>
  </si>
  <si>
    <r>
      <rPr>
        <sz val="9"/>
        <color theme="1"/>
        <rFont val="바탕"/>
        <family val="1"/>
        <charset val="129"/>
      </rPr>
      <t xml:space="preserve">약사 </t>
    </r>
    <r>
      <rPr>
        <sz val="9"/>
        <color theme="1"/>
        <rFont val="굴림"/>
        <family val="3"/>
        <charset val="129"/>
      </rPr>
      <t xml:space="preserve">
</t>
    </r>
    <r>
      <rPr>
        <sz val="9"/>
        <color theme="1"/>
        <rFont val="Times New Roman"/>
        <family val="1"/>
      </rPr>
      <t>Pharmacists</t>
    </r>
    <phoneticPr fontId="96" type="noConversion"/>
  </si>
  <si>
    <r>
      <t xml:space="preserve">보건교육사
</t>
    </r>
    <r>
      <rPr>
        <sz val="9"/>
        <color theme="1"/>
        <rFont val="Times New Roman"/>
        <family val="1"/>
      </rPr>
      <t>Health
education
specialist</t>
    </r>
    <phoneticPr fontId="96" type="noConversion"/>
  </si>
  <si>
    <t>주: 정원기준 Based on employment qutas</t>
    <phoneticPr fontId="6" type="noConversion"/>
  </si>
  <si>
    <t>자료: 보건행정과</t>
    <phoneticPr fontId="96" type="noConversion"/>
  </si>
  <si>
    <t>Source: Department of Health Administration</t>
    <phoneticPr fontId="6" type="noConversion"/>
  </si>
  <si>
    <t>3. 보건소 인력</t>
    <phoneticPr fontId="96" type="noConversion"/>
  </si>
  <si>
    <t>3. Personnel in Health Centers</t>
    <phoneticPr fontId="6" type="noConversion"/>
  </si>
  <si>
    <t xml:space="preserve">    4. Personnel in Sub-Health Centers and Primary Health Care Posts, Community Health Promotion Centers</t>
    <phoneticPr fontId="6" type="noConversion"/>
  </si>
  <si>
    <t>물리치료사</t>
    <phoneticPr fontId="96" type="noConversion"/>
  </si>
  <si>
    <r>
      <t>행정직</t>
    </r>
    <r>
      <rPr>
        <sz val="9"/>
        <color theme="1"/>
        <rFont val="Times New Roman"/>
        <family val="1"/>
      </rPr>
      <t xml:space="preserve">
Public
Admini
strators</t>
    </r>
    <phoneticPr fontId="96" type="noConversion"/>
  </si>
  <si>
    <t xml:space="preserve">주: 1) 정원기준 based on employment quotas </t>
    <phoneticPr fontId="6" type="noConversion"/>
  </si>
  <si>
    <t>자료: 보건행정과</t>
    <phoneticPr fontId="6" type="noConversion"/>
  </si>
  <si>
    <t>…</t>
    <phoneticPr fontId="6" type="noConversion"/>
  </si>
  <si>
    <t>단위: 개소</t>
    <phoneticPr fontId="96" type="noConversion"/>
  </si>
  <si>
    <r>
      <t xml:space="preserve">제조업소  </t>
    </r>
    <r>
      <rPr>
        <sz val="10"/>
        <rFont val="Times New Roman"/>
        <family val="1"/>
      </rPr>
      <t xml:space="preserve"> Number of manufactures</t>
    </r>
    <phoneticPr fontId="96" type="noConversion"/>
  </si>
  <si>
    <t xml:space="preserve">    2) 2015년부터 건강생활지원센터 인력 포함 Including personnel from the community health promotion centers since 2015</t>
    <phoneticPr fontId="96" type="noConversion"/>
  </si>
  <si>
    <t>5. Manufactures and Dealers of Drugs, Medical Devices, Cosmetics, Etc.</t>
    <phoneticPr fontId="96" type="noConversion"/>
  </si>
  <si>
    <t>Dispensary of</t>
    <phoneticPr fontId="96" type="noConversion"/>
  </si>
  <si>
    <t>자료: 감염병관리과</t>
    <phoneticPr fontId="96" type="noConversion"/>
  </si>
  <si>
    <r>
      <t>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계</t>
    </r>
  </si>
  <si>
    <r>
      <t>식품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운반</t>
    </r>
    <r>
      <rPr>
        <sz val="9"/>
        <rFont val="Times New Roman"/>
        <family val="1"/>
      </rPr>
      <t xml:space="preserve"> ·</t>
    </r>
    <r>
      <rPr>
        <sz val="9"/>
        <rFont val="바탕"/>
        <family val="1"/>
        <charset val="129"/>
      </rPr>
      <t>판매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  <charset val="129"/>
      </rPr>
      <t>기타업</t>
    </r>
    <r>
      <rPr>
        <sz val="9"/>
        <rFont val="Times New Roman"/>
        <family val="1"/>
      </rPr>
      <t xml:space="preserve"> 
Food sales, transportation, others</t>
    </r>
    <phoneticPr fontId="96" type="noConversion"/>
  </si>
  <si>
    <r>
      <t xml:space="preserve">휴게음식점  
</t>
    </r>
    <r>
      <rPr>
        <sz val="9"/>
        <rFont val="Times New Roman"/>
        <family val="1"/>
      </rPr>
      <t>Restaurants
(rest area)</t>
    </r>
    <phoneticPr fontId="96" type="noConversion"/>
  </si>
  <si>
    <r>
      <t xml:space="preserve">즉석판매
제조 · 
가공업
</t>
    </r>
    <r>
      <rPr>
        <sz val="9"/>
        <rFont val="Times New Roman"/>
        <family val="1"/>
      </rPr>
      <t>Improvised
food manufacturing
and processing</t>
    </r>
    <phoneticPr fontId="96" type="noConversion"/>
  </si>
  <si>
    <r>
      <t xml:space="preserve">건강
기능식품
제조업
</t>
    </r>
    <r>
      <rPr>
        <sz val="9"/>
        <rFont val="Times New Roman"/>
        <family val="1"/>
      </rPr>
      <t>Manufacturing</t>
    </r>
    <phoneticPr fontId="96" type="noConversion"/>
  </si>
  <si>
    <r>
      <t xml:space="preserve">건강
기능식품
수입업
</t>
    </r>
    <r>
      <rPr>
        <sz val="9"/>
        <rFont val="Times New Roman"/>
        <family val="1"/>
      </rPr>
      <t>Importing</t>
    </r>
    <phoneticPr fontId="96" type="noConversion"/>
  </si>
  <si>
    <r>
      <t xml:space="preserve">건강기능
식품
판매업
</t>
    </r>
    <r>
      <rPr>
        <sz val="9"/>
        <rFont val="Times New Roman"/>
        <family val="1"/>
      </rPr>
      <t>Sales</t>
    </r>
    <phoneticPr fontId="96" type="noConversion"/>
  </si>
  <si>
    <r>
      <t>subdivision</t>
    </r>
    <r>
      <rPr>
        <sz val="9"/>
        <rFont val="맑은 고딕"/>
        <family val="3"/>
        <charset val="129"/>
      </rPr>
      <t>〮</t>
    </r>
    <r>
      <rPr>
        <sz val="9"/>
        <rFont val="Times New Roman"/>
        <family val="1"/>
      </rPr>
      <t>sales</t>
    </r>
    <phoneticPr fontId="96" type="noConversion"/>
  </si>
  <si>
    <t>Food Establishments</t>
    <phoneticPr fontId="96" type="noConversion"/>
  </si>
  <si>
    <t>식품위생 관련업체</t>
    <phoneticPr fontId="96" type="noConversion"/>
  </si>
  <si>
    <r>
      <t>식품접객업</t>
    </r>
    <r>
      <rPr>
        <sz val="9"/>
        <rFont val="Times New Roman"/>
        <family val="1"/>
      </rPr>
      <t xml:space="preserve"> Food service</t>
    </r>
    <phoneticPr fontId="96" type="noConversion"/>
  </si>
  <si>
    <r>
      <t xml:space="preserve">건강기능식품제조 · 수입 · 판매업
</t>
    </r>
    <r>
      <rPr>
        <sz val="9"/>
        <rFont val="Times New Roman"/>
        <family val="1"/>
      </rPr>
      <t>Health functional food manufacturing·importing·sales</t>
    </r>
    <phoneticPr fontId="96" type="noConversion"/>
  </si>
  <si>
    <r>
      <t xml:space="preserve">건강기능식품 관련업체
</t>
    </r>
    <r>
      <rPr>
        <sz val="9"/>
        <rFont val="Times New Roman"/>
        <family val="1"/>
      </rPr>
      <t>Health functional food establishments</t>
    </r>
    <phoneticPr fontId="96" type="noConversion"/>
  </si>
  <si>
    <t xml:space="preserve"> Food manufacturing &amp; Processing</t>
  </si>
  <si>
    <r>
      <t>식품제조업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가공업</t>
    </r>
    <phoneticPr fontId="96" type="noConversion"/>
  </si>
  <si>
    <t>연 별</t>
    <phoneticPr fontId="96" type="noConversion"/>
  </si>
  <si>
    <t>Container〮package
manufacturing</t>
    <phoneticPr fontId="6" type="noConversion"/>
  </si>
  <si>
    <t>집단급식소</t>
    <phoneticPr fontId="96" type="noConversion"/>
  </si>
  <si>
    <t>자료: 보건행정과</t>
    <phoneticPr fontId="96" type="noConversion"/>
  </si>
  <si>
    <t>단위: 개소</t>
    <phoneticPr fontId="6" type="noConversion"/>
  </si>
  <si>
    <t>6. Food Establishments</t>
    <phoneticPr fontId="96" type="noConversion"/>
  </si>
  <si>
    <t>미용업</t>
    <phoneticPr fontId="6" type="noConversion"/>
  </si>
  <si>
    <t>주: 1) 관광호텔 포함</t>
    <phoneticPr fontId="96" type="noConversion"/>
  </si>
  <si>
    <t xml:space="preserve">    2) 공중위생관리법(2016.2.3.)에 따라 기존 위생관리용역업이 건물위생관리업으로 변경됨  </t>
    <phoneticPr fontId="96" type="noConversion"/>
  </si>
  <si>
    <t>Note: 1) Including tourist hotels</t>
    <phoneticPr fontId="96" type="noConversion"/>
  </si>
  <si>
    <t xml:space="preserve">          2) Replacing the ‘Business of providing building sanitary control services’ with ‘Sanitary service business’ according to the Public Health Control Act(2016.2.3.)</t>
    <phoneticPr fontId="96" type="noConversion"/>
  </si>
  <si>
    <t>Beauty shop</t>
    <phoneticPr fontId="6" type="noConversion"/>
  </si>
  <si>
    <t>7. Public Sanitary Facilities</t>
    <phoneticPr fontId="6" type="noConversion"/>
  </si>
  <si>
    <t>월 별</t>
    <phoneticPr fontId="96" type="noConversion"/>
  </si>
  <si>
    <t>b형 헤모필루스
인플루엔자</t>
    <phoneticPr fontId="6" type="noConversion"/>
  </si>
  <si>
    <r>
      <t>합계</t>
    </r>
    <r>
      <rPr>
        <sz val="9"/>
        <rFont val="Times New Roman"/>
        <family val="1"/>
      </rPr>
      <t xml:space="preserve"> Total</t>
    </r>
    <phoneticPr fontId="96" type="noConversion"/>
  </si>
  <si>
    <r>
      <rPr>
        <sz val="9"/>
        <rFont val="바탕"/>
        <family val="1"/>
        <charset val="129"/>
      </rPr>
      <t>사망</t>
    </r>
    <r>
      <rPr>
        <sz val="9"/>
        <rFont val="Times New Roman"/>
        <family val="1"/>
      </rPr>
      <t xml:space="preserve"> Deaths</t>
    </r>
    <phoneticPr fontId="96" type="noConversion"/>
  </si>
  <si>
    <r>
      <t xml:space="preserve">계
 </t>
    </r>
    <r>
      <rPr>
        <sz val="9"/>
        <rFont val="Times New Roman"/>
        <family val="1"/>
      </rPr>
      <t>Total</t>
    </r>
    <phoneticPr fontId="96" type="noConversion"/>
  </si>
  <si>
    <r>
      <t xml:space="preserve">마버그열
</t>
    </r>
    <r>
      <rPr>
        <sz val="9"/>
        <rFont val="Times New Roman"/>
        <family val="1"/>
      </rPr>
      <t>Marburg fever</t>
    </r>
    <phoneticPr fontId="96" type="noConversion"/>
  </si>
  <si>
    <r>
      <t xml:space="preserve">발생
</t>
    </r>
    <r>
      <rPr>
        <sz val="9"/>
        <rFont val="Times New Roman"/>
        <family val="1"/>
      </rPr>
      <t>Cases</t>
    </r>
    <phoneticPr fontId="6" type="noConversion"/>
  </si>
  <si>
    <r>
      <t xml:space="preserve">에볼라바이러스병
</t>
    </r>
    <r>
      <rPr>
        <sz val="9"/>
        <rFont val="Times New Roman"/>
        <family val="1"/>
      </rPr>
      <t>Ebola virus</t>
    </r>
    <phoneticPr fontId="96" type="noConversion"/>
  </si>
  <si>
    <r>
      <t xml:space="preserve">라싸열
</t>
    </r>
    <r>
      <rPr>
        <sz val="9"/>
        <rFont val="Times New Roman"/>
        <family val="1"/>
      </rPr>
      <t>Lassa fever</t>
    </r>
    <phoneticPr fontId="96" type="noConversion"/>
  </si>
  <si>
    <r>
      <t xml:space="preserve">크리미안콩고출혈열
</t>
    </r>
    <r>
      <rPr>
        <sz val="9"/>
        <rFont val="Times New Roman"/>
        <family val="1"/>
      </rPr>
      <t>Crimean-congo
hemorrhagic fever</t>
    </r>
    <phoneticPr fontId="96" type="noConversion"/>
  </si>
  <si>
    <r>
      <t xml:space="preserve">남아메리카출혈열
</t>
    </r>
    <r>
      <rPr>
        <sz val="9"/>
        <rFont val="Times New Roman"/>
        <family val="1"/>
      </rPr>
      <t>South American
hemorrhagic fever</t>
    </r>
    <phoneticPr fontId="96" type="noConversion"/>
  </si>
  <si>
    <r>
      <t xml:space="preserve">리프트밸리열
</t>
    </r>
    <r>
      <rPr>
        <sz val="9"/>
        <rFont val="Times New Roman"/>
        <family val="1"/>
      </rPr>
      <t>Rift valley fever</t>
    </r>
    <phoneticPr fontId="96" type="noConversion"/>
  </si>
  <si>
    <r>
      <t xml:space="preserve">두창
</t>
    </r>
    <r>
      <rPr>
        <sz val="9"/>
        <rFont val="Times New Roman"/>
        <family val="1"/>
      </rPr>
      <t>Smallpox</t>
    </r>
    <phoneticPr fontId="96" type="noConversion"/>
  </si>
  <si>
    <t>9. Incidence and Mortality for Major National Infectious Diseases(9-1)</t>
    <phoneticPr fontId="96" type="noConversion"/>
  </si>
  <si>
    <t>주: 결핵, 후천성면역결핍증, 표본감시체계를 통하여 보고된 자료는 제외</t>
    <phoneticPr fontId="96" type="noConversion"/>
  </si>
  <si>
    <t xml:space="preserve">    각 질병별로 규정된 신고 범위(환자, 의사환자, 병원체보유자)의 모든 보고건을 포함</t>
    <phoneticPr fontId="96" type="noConversion"/>
  </si>
  <si>
    <t xml:space="preserve">    2020년 신종감염병증후군은 코로나19(COVID-19)로 신고·보고된 건수임</t>
    <phoneticPr fontId="96" type="noConversion"/>
  </si>
  <si>
    <t xml:space="preserve">    감염병 사망은 해당 감염병으로 인한 사망으로 진단한 경우 신고함</t>
    <phoneticPr fontId="96" type="noConversion"/>
  </si>
  <si>
    <t xml:space="preserve">    (단, 제3급 CRE 감염증 사망은 혈액에서 CRE가 분리된 사람이 검체 채취 후 30일 이내에 사망한 경우 신고함)</t>
    <phoneticPr fontId="6" type="noConversion"/>
  </si>
  <si>
    <t>단위: 건, 명</t>
    <phoneticPr fontId="96" type="noConversion"/>
  </si>
  <si>
    <t>Unit: case, person</t>
    <phoneticPr fontId="96" type="noConversion"/>
  </si>
  <si>
    <t>9. Incidence and Mortality for Major National Infectious Diseases(9-2)</t>
    <phoneticPr fontId="96" type="noConversion"/>
  </si>
  <si>
    <r>
      <t xml:space="preserve">페스트
</t>
    </r>
    <r>
      <rPr>
        <sz val="9"/>
        <rFont val="Times New Roman"/>
        <family val="1"/>
      </rPr>
      <t>Plague</t>
    </r>
    <phoneticPr fontId="96" type="noConversion"/>
  </si>
  <si>
    <r>
      <t xml:space="preserve">탄저
</t>
    </r>
    <r>
      <rPr>
        <sz val="9"/>
        <rFont val="Times New Roman"/>
        <family val="1"/>
      </rPr>
      <t>Anthrax</t>
    </r>
    <phoneticPr fontId="96" type="noConversion"/>
  </si>
  <si>
    <r>
      <t xml:space="preserve">보툴리눔독소증
</t>
    </r>
    <r>
      <rPr>
        <sz val="9"/>
        <rFont val="Times New Roman"/>
        <family val="1"/>
      </rPr>
      <t>Botulism</t>
    </r>
    <phoneticPr fontId="96" type="noConversion"/>
  </si>
  <si>
    <r>
      <t xml:space="preserve">야토병
</t>
    </r>
    <r>
      <rPr>
        <sz val="9"/>
        <rFont val="Times New Roman"/>
        <family val="1"/>
      </rPr>
      <t>Tularemia</t>
    </r>
    <phoneticPr fontId="96" type="noConversion"/>
  </si>
  <si>
    <r>
      <t xml:space="preserve">동물인플루엔자
인체감염증
</t>
    </r>
    <r>
      <rPr>
        <sz val="9"/>
        <rFont val="Times New Roman"/>
        <family val="1"/>
      </rPr>
      <t>Animal influenza
infection
in humans</t>
    </r>
    <phoneticPr fontId="96" type="noConversion"/>
  </si>
  <si>
    <r>
      <t xml:space="preserve">신종인플루엔자
</t>
    </r>
    <r>
      <rPr>
        <sz val="9"/>
        <rFont val="Times New Roman"/>
        <family val="1"/>
      </rPr>
      <t>Novel influenza</t>
    </r>
    <phoneticPr fontId="96" type="noConversion"/>
  </si>
  <si>
    <r>
      <t xml:space="preserve">디프테리아
</t>
    </r>
    <r>
      <rPr>
        <sz val="9"/>
        <rFont val="Times New Roman"/>
        <family val="1"/>
      </rPr>
      <t>Diphtheria</t>
    </r>
    <phoneticPr fontId="96" type="noConversion"/>
  </si>
  <si>
    <r>
      <t xml:space="preserve">신종감염병증후군
</t>
    </r>
    <r>
      <rPr>
        <sz val="9"/>
        <rFont val="Times New Roman"/>
        <family val="1"/>
      </rPr>
      <t>Emerging infectious
disease
syndrome</t>
    </r>
    <phoneticPr fontId="96" type="noConversion"/>
  </si>
  <si>
    <t>9. Incidence and Mortality for Major National Infectious Diseases(9-3)</t>
    <phoneticPr fontId="96" type="noConversion"/>
  </si>
  <si>
    <r>
      <t xml:space="preserve">수두
</t>
    </r>
    <r>
      <rPr>
        <sz val="9"/>
        <rFont val="Times New Roman"/>
        <family val="1"/>
      </rPr>
      <t>Varicella</t>
    </r>
    <phoneticPr fontId="96" type="noConversion"/>
  </si>
  <si>
    <r>
      <t xml:space="preserve">홍역
</t>
    </r>
    <r>
      <rPr>
        <sz val="9"/>
        <rFont val="Times New Roman"/>
        <family val="1"/>
      </rPr>
      <t>Measles</t>
    </r>
    <phoneticPr fontId="96" type="noConversion"/>
  </si>
  <si>
    <r>
      <t xml:space="preserve">콜레라
</t>
    </r>
    <r>
      <rPr>
        <sz val="9"/>
        <rFont val="Times New Roman"/>
        <family val="1"/>
      </rPr>
      <t>Cholera</t>
    </r>
    <phoneticPr fontId="96" type="noConversion"/>
  </si>
  <si>
    <r>
      <t xml:space="preserve">장티푸스
</t>
    </r>
    <r>
      <rPr>
        <sz val="9"/>
        <rFont val="Times New Roman"/>
        <family val="1"/>
      </rPr>
      <t>Typhoid fever</t>
    </r>
    <phoneticPr fontId="96" type="noConversion"/>
  </si>
  <si>
    <r>
      <t xml:space="preserve">파라티푸스
</t>
    </r>
    <r>
      <rPr>
        <sz val="9"/>
        <rFont val="Times New Roman"/>
        <family val="1"/>
      </rPr>
      <t>Paratyphoid
fever</t>
    </r>
    <phoneticPr fontId="96" type="noConversion"/>
  </si>
  <si>
    <r>
      <t xml:space="preserve">세균성이질
</t>
    </r>
    <r>
      <rPr>
        <sz val="9"/>
        <rFont val="Times New Roman"/>
        <family val="1"/>
      </rPr>
      <t>Shigellosis</t>
    </r>
    <phoneticPr fontId="96" type="noConversion"/>
  </si>
  <si>
    <r>
      <t xml:space="preserve">장출혈성
대장균감염증
</t>
    </r>
    <r>
      <rPr>
        <sz val="9"/>
        <rFont val="Times New Roman"/>
        <family val="1"/>
      </rPr>
      <t>Enterohemorrhagic E.coil</t>
    </r>
    <phoneticPr fontId="96" type="noConversion"/>
  </si>
  <si>
    <r>
      <rPr>
        <sz val="9"/>
        <rFont val="Times New Roman"/>
        <family val="1"/>
      </rPr>
      <t>A</t>
    </r>
    <r>
      <rPr>
        <sz val="9"/>
        <rFont val="바탕"/>
        <family val="1"/>
        <charset val="129"/>
      </rPr>
      <t xml:space="preserve">형간염
</t>
    </r>
    <r>
      <rPr>
        <sz val="9"/>
        <rFont val="Times New Roman"/>
        <family val="1"/>
      </rPr>
      <t>Viral
hepatitis A</t>
    </r>
    <phoneticPr fontId="96" type="noConversion"/>
  </si>
  <si>
    <r>
      <t xml:space="preserve">백일해
</t>
    </r>
    <r>
      <rPr>
        <sz val="9"/>
        <rFont val="Times New Roman"/>
        <family val="1"/>
      </rPr>
      <t>Pertussis</t>
    </r>
    <phoneticPr fontId="96" type="noConversion"/>
  </si>
  <si>
    <t>9. 주요 법정감염병 발생 및 사망(9-4)</t>
    <phoneticPr fontId="96" type="noConversion"/>
  </si>
  <si>
    <t>9. Incidence and Mortality for Major National Infectious Diseases(9-4)</t>
    <phoneticPr fontId="96" type="noConversion"/>
  </si>
  <si>
    <r>
      <t xml:space="preserve">유행성이하 선염
</t>
    </r>
    <r>
      <rPr>
        <sz val="9"/>
        <rFont val="Times New Roman"/>
        <family val="1"/>
      </rPr>
      <t>Mumps</t>
    </r>
    <phoneticPr fontId="96" type="noConversion"/>
  </si>
  <si>
    <r>
      <t xml:space="preserve">풍진(선천성)             
</t>
    </r>
    <r>
      <rPr>
        <sz val="9"/>
        <rFont val="Times New Roman"/>
        <family val="1"/>
      </rPr>
      <t>Congenital Rubella</t>
    </r>
    <phoneticPr fontId="96" type="noConversion"/>
  </si>
  <si>
    <r>
      <t xml:space="preserve">풍진(후천성)           
</t>
    </r>
    <r>
      <rPr>
        <sz val="9"/>
        <rFont val="Times New Roman"/>
        <family val="1"/>
      </rPr>
      <t>Acquired Rubella</t>
    </r>
    <phoneticPr fontId="96" type="noConversion"/>
  </si>
  <si>
    <r>
      <t xml:space="preserve">폴리오                      
</t>
    </r>
    <r>
      <rPr>
        <sz val="8"/>
        <rFont val="Times New Roman"/>
        <family val="1"/>
      </rPr>
      <t>Polio-myelitis</t>
    </r>
    <phoneticPr fontId="6" type="noConversion"/>
  </si>
  <si>
    <r>
      <t xml:space="preserve">수막구균 감염증           
</t>
    </r>
    <r>
      <rPr>
        <sz val="8"/>
        <rFont val="Times New Roman"/>
        <family val="1"/>
      </rPr>
      <t>Meningococcal meningitis</t>
    </r>
    <phoneticPr fontId="96" type="noConversion"/>
  </si>
  <si>
    <r>
      <rPr>
        <sz val="8"/>
        <rFont val="Times New Roman"/>
        <family val="1"/>
      </rPr>
      <t>b</t>
    </r>
    <r>
      <rPr>
        <sz val="8"/>
        <rFont val="바탕"/>
        <family val="1"/>
        <charset val="129"/>
      </rPr>
      <t>형헤모플루스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 xml:space="preserve">인플루엔자
</t>
    </r>
    <r>
      <rPr>
        <sz val="8"/>
        <rFont val="Times New Roman"/>
        <family val="1"/>
      </rPr>
      <t>Haemophilus
influenza type B</t>
    </r>
    <phoneticPr fontId="96" type="noConversion"/>
  </si>
  <si>
    <r>
      <t xml:space="preserve">폐렴구균 감염증         
</t>
    </r>
    <r>
      <rPr>
        <sz val="9"/>
        <rFont val="Times New Roman"/>
        <family val="1"/>
      </rPr>
      <t>Streptococcus pneumoniae</t>
    </r>
    <phoneticPr fontId="96" type="noConversion"/>
  </si>
  <si>
    <r>
      <rPr>
        <sz val="9"/>
        <rFont val="바탕"/>
        <family val="1"/>
        <charset val="129"/>
      </rPr>
      <t xml:space="preserve">발생
</t>
    </r>
    <r>
      <rPr>
        <sz val="9"/>
        <rFont val="Times New Roman"/>
        <family val="1"/>
      </rPr>
      <t>Cases</t>
    </r>
    <phoneticPr fontId="6" type="noConversion"/>
  </si>
  <si>
    <r>
      <t xml:space="preserve">한센병                        
</t>
    </r>
    <r>
      <rPr>
        <sz val="8"/>
        <rFont val="Times New Roman"/>
        <family val="1"/>
      </rPr>
      <t>Hansen's disease</t>
    </r>
    <phoneticPr fontId="96" type="noConversion"/>
  </si>
  <si>
    <r>
      <rPr>
        <sz val="8"/>
        <rFont val="바탕"/>
        <family val="1"/>
        <charset val="129"/>
      </rPr>
      <t>성홍열</t>
    </r>
    <r>
      <rPr>
        <sz val="8"/>
        <rFont val="Times New Roman"/>
        <family val="1"/>
      </rPr>
      <t xml:space="preserve">                       
Scarlet fever</t>
    </r>
    <phoneticPr fontId="96" type="noConversion"/>
  </si>
  <si>
    <r>
      <rPr>
        <sz val="8"/>
        <rFont val="바탕"/>
        <family val="1"/>
        <charset val="129"/>
      </rPr>
      <t>반코마이신내성황색포도알균감염증</t>
    </r>
    <r>
      <rPr>
        <sz val="8"/>
        <rFont val="Times New Roman"/>
        <family val="1"/>
      </rPr>
      <t xml:space="preserve">                  
VRSA infection</t>
    </r>
    <phoneticPr fontId="96" type="noConversion"/>
  </si>
  <si>
    <r>
      <t>E</t>
    </r>
    <r>
      <rPr>
        <sz val="8"/>
        <rFont val="바탕"/>
        <family val="1"/>
        <charset val="129"/>
      </rPr>
      <t>형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감염</t>
    </r>
    <r>
      <rPr>
        <sz val="8"/>
        <rFont val="Times New Roman"/>
        <family val="1"/>
      </rPr>
      <t xml:space="preserve">                      
Viral hepatitisE</t>
    </r>
    <phoneticPr fontId="6" type="noConversion"/>
  </si>
  <si>
    <r>
      <rPr>
        <sz val="9"/>
        <rFont val="바탕"/>
        <family val="1"/>
        <charset val="129"/>
      </rPr>
      <t>원숭이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두창
</t>
    </r>
    <r>
      <rPr>
        <sz val="9"/>
        <rFont val="Times New Roman"/>
        <family val="1"/>
      </rPr>
      <t>Monkey pox</t>
    </r>
    <phoneticPr fontId="6" type="noConversion"/>
  </si>
  <si>
    <t>9. 주요 법정감염병 발생 및 사망(9-5)</t>
    <phoneticPr fontId="96" type="noConversion"/>
  </si>
  <si>
    <t>9. Incidence and Mortality for Major National Infectious Diseases(9-5)</t>
    <phoneticPr fontId="96" type="noConversion"/>
  </si>
  <si>
    <r>
      <rPr>
        <sz val="9"/>
        <rFont val="바탕"/>
        <family val="1"/>
        <charset val="129"/>
      </rPr>
      <t>카바페넴내성장
내세균속균종감염증</t>
    </r>
    <r>
      <rPr>
        <sz val="9"/>
        <rFont val="Times New Roman"/>
        <family val="1"/>
      </rPr>
      <t xml:space="preserve">              
CRE infection</t>
    </r>
    <phoneticPr fontId="96" type="noConversion"/>
  </si>
  <si>
    <t>9. 주요 법정감염병 발생 및 사망(9-6)</t>
    <phoneticPr fontId="96" type="noConversion"/>
  </si>
  <si>
    <t>9. Incidence and Mortality for Major National Infectious Diseases(9-6)</t>
    <phoneticPr fontId="96" type="noConversion"/>
  </si>
  <si>
    <r>
      <t xml:space="preserve">파상풍                     
</t>
    </r>
    <r>
      <rPr>
        <sz val="9"/>
        <rFont val="Times New Roman"/>
        <family val="1"/>
      </rPr>
      <t>Tetanus</t>
    </r>
    <phoneticPr fontId="96" type="noConversion"/>
  </si>
  <si>
    <r>
      <t xml:space="preserve">B형간염                    
</t>
    </r>
    <r>
      <rPr>
        <sz val="9"/>
        <rFont val="Times New Roman"/>
        <family val="1"/>
      </rPr>
      <t>Viral hepatitis B</t>
    </r>
    <phoneticPr fontId="96" type="noConversion"/>
  </si>
  <si>
    <r>
      <t xml:space="preserve">일본 뇌염                    
</t>
    </r>
    <r>
      <rPr>
        <sz val="9"/>
        <rFont val="Times New Roman"/>
        <family val="1"/>
      </rPr>
      <t>Japanese encephalitis</t>
    </r>
    <phoneticPr fontId="96" type="noConversion"/>
  </si>
  <si>
    <r>
      <t xml:space="preserve">C형간염                   
</t>
    </r>
    <r>
      <rPr>
        <sz val="9"/>
        <rFont val="Times New Roman"/>
        <family val="1"/>
      </rPr>
      <t>Viral hepatitis C</t>
    </r>
    <phoneticPr fontId="96" type="noConversion"/>
  </si>
  <si>
    <r>
      <t xml:space="preserve">말라리아                  
</t>
    </r>
    <r>
      <rPr>
        <sz val="9"/>
        <rFont val="Times New Roman"/>
        <family val="1"/>
      </rPr>
      <t>Malaria</t>
    </r>
    <phoneticPr fontId="96" type="noConversion"/>
  </si>
  <si>
    <r>
      <t xml:space="preserve">레지오넬라증             
</t>
    </r>
    <r>
      <rPr>
        <sz val="9"/>
        <rFont val="Times New Roman"/>
        <family val="1"/>
      </rPr>
      <t>Legionellosis</t>
    </r>
    <phoneticPr fontId="96" type="noConversion"/>
  </si>
  <si>
    <r>
      <t xml:space="preserve">비브리오패혈증                
</t>
    </r>
    <r>
      <rPr>
        <sz val="9"/>
        <rFont val="Times New Roman"/>
        <family val="1"/>
      </rPr>
      <t>Vibrio vulnificus sepsis</t>
    </r>
    <phoneticPr fontId="96" type="noConversion"/>
  </si>
  <si>
    <r>
      <t xml:space="preserve">발진열                      
</t>
    </r>
    <r>
      <rPr>
        <sz val="9"/>
        <rFont val="Times New Roman"/>
        <family val="1"/>
      </rPr>
      <t>Murine typhus</t>
    </r>
    <phoneticPr fontId="96" type="noConversion"/>
  </si>
  <si>
    <r>
      <t xml:space="preserve">발진티푸스                  
</t>
    </r>
    <r>
      <rPr>
        <sz val="8"/>
        <rFont val="Times New Roman"/>
        <family val="1"/>
      </rPr>
      <t>Epidemic typhus</t>
    </r>
    <phoneticPr fontId="96" type="noConversion"/>
  </si>
  <si>
    <r>
      <rPr>
        <sz val="9"/>
        <rFont val="바탕"/>
        <family val="1"/>
        <charset val="129"/>
      </rPr>
      <t>쯔쯔가무시증</t>
    </r>
    <r>
      <rPr>
        <sz val="9"/>
        <rFont val="Times New Roman"/>
        <family val="1"/>
      </rPr>
      <t xml:space="preserve">              
Scrub typhus</t>
    </r>
    <phoneticPr fontId="96" type="noConversion"/>
  </si>
  <si>
    <t>9. 주요 법정감염병 발생 및 사망(9-7)</t>
    <phoneticPr fontId="96" type="noConversion"/>
  </si>
  <si>
    <t>9. Incidence and Mortality for Major National Infectious Diseases(9-7)</t>
    <phoneticPr fontId="96" type="noConversion"/>
  </si>
  <si>
    <r>
      <rPr>
        <sz val="9"/>
        <rFont val="바탕"/>
        <family val="1"/>
        <charset val="129"/>
      </rPr>
      <t>렙토스피라증</t>
    </r>
    <r>
      <rPr>
        <sz val="9"/>
        <rFont val="Times New Roman"/>
        <family val="1"/>
      </rPr>
      <t xml:space="preserve">              
Leptospirosis</t>
    </r>
    <phoneticPr fontId="96" type="noConversion"/>
  </si>
  <si>
    <r>
      <t xml:space="preserve">브루셀라증                 
</t>
    </r>
    <r>
      <rPr>
        <sz val="9"/>
        <rFont val="Times New Roman"/>
        <family val="1"/>
      </rPr>
      <t>Brucellosis</t>
    </r>
    <phoneticPr fontId="96" type="noConversion"/>
  </si>
  <si>
    <r>
      <t xml:space="preserve">공수병                      
</t>
    </r>
    <r>
      <rPr>
        <sz val="9"/>
        <rFont val="Times New Roman"/>
        <family val="1"/>
      </rPr>
      <t>Rabies</t>
    </r>
    <phoneticPr fontId="96" type="noConversion"/>
  </si>
  <si>
    <r>
      <t xml:space="preserve">신증후군출혈열             
</t>
    </r>
    <r>
      <rPr>
        <sz val="8"/>
        <rFont val="Times New Roman"/>
        <family val="1"/>
      </rPr>
      <t>HFRS</t>
    </r>
    <phoneticPr fontId="6" type="noConversion"/>
  </si>
  <si>
    <r>
      <t xml:space="preserve">후천성면역결핍증              
</t>
    </r>
    <r>
      <rPr>
        <sz val="8"/>
        <rFont val="Times New Roman"/>
        <family val="1"/>
      </rPr>
      <t>AIDS</t>
    </r>
    <phoneticPr fontId="96" type="noConversion"/>
  </si>
  <si>
    <r>
      <rPr>
        <sz val="8"/>
        <rFont val="바탕"/>
        <family val="1"/>
        <charset val="129"/>
      </rPr>
      <t>크로이츠펠트-야콥병 및 변종크로이츠펠트
-야콥병</t>
    </r>
    <r>
      <rPr>
        <sz val="9"/>
        <rFont val="바탕"/>
        <family val="1"/>
        <charset val="129"/>
      </rPr>
      <t xml:space="preserve"> 
</t>
    </r>
    <r>
      <rPr>
        <sz val="9"/>
        <rFont val="Times New Roman"/>
        <family val="1"/>
      </rPr>
      <t>CJD&amp;Vcjd</t>
    </r>
    <phoneticPr fontId="96" type="noConversion"/>
  </si>
  <si>
    <r>
      <rPr>
        <sz val="9"/>
        <rFont val="바탕"/>
        <family val="1"/>
        <charset val="129"/>
      </rPr>
      <t>황열</t>
    </r>
    <r>
      <rPr>
        <sz val="9"/>
        <rFont val="Times New Roman"/>
        <family val="1"/>
      </rPr>
      <t xml:space="preserve">                          
Yellow fever</t>
    </r>
    <phoneticPr fontId="96" type="noConversion"/>
  </si>
  <si>
    <r>
      <rPr>
        <sz val="9"/>
        <rFont val="바탕"/>
        <family val="1"/>
        <charset val="129"/>
      </rPr>
      <t>뎅기열</t>
    </r>
    <r>
      <rPr>
        <sz val="9"/>
        <rFont val="Times New Roman"/>
        <family val="1"/>
      </rPr>
      <t xml:space="preserve">                      
Dengue fever</t>
    </r>
    <phoneticPr fontId="96" type="noConversion"/>
  </si>
  <si>
    <r>
      <rPr>
        <sz val="9"/>
        <rFont val="바탕"/>
        <family val="1"/>
        <charset val="129"/>
      </rPr>
      <t>큐열</t>
    </r>
    <r>
      <rPr>
        <sz val="9"/>
        <rFont val="Times New Roman"/>
        <family val="1"/>
      </rPr>
      <t xml:space="preserve">                        
Q fever</t>
    </r>
    <phoneticPr fontId="96" type="noConversion"/>
  </si>
  <si>
    <r>
      <rPr>
        <sz val="9"/>
        <rFont val="바탕"/>
        <family val="1"/>
        <charset val="129"/>
      </rPr>
      <t>웨스트나일열</t>
    </r>
    <r>
      <rPr>
        <sz val="9"/>
        <rFont val="Times New Roman"/>
        <family val="1"/>
      </rPr>
      <t xml:space="preserve">             
West nile fever</t>
    </r>
    <phoneticPr fontId="96" type="noConversion"/>
  </si>
  <si>
    <r>
      <rPr>
        <sz val="9"/>
        <rFont val="바탕"/>
        <family val="1"/>
        <charset val="129"/>
      </rPr>
      <t>라임병</t>
    </r>
    <r>
      <rPr>
        <sz val="9"/>
        <rFont val="Times New Roman"/>
        <family val="1"/>
      </rPr>
      <t xml:space="preserve">                        
Lyme Borreliosis</t>
    </r>
    <phoneticPr fontId="96" type="noConversion"/>
  </si>
  <si>
    <r>
      <t xml:space="preserve">유비저                       
</t>
    </r>
    <r>
      <rPr>
        <sz val="9"/>
        <rFont val="Times New Roman"/>
        <family val="1"/>
      </rPr>
      <t>Melioidosis</t>
    </r>
    <phoneticPr fontId="96" type="noConversion"/>
  </si>
  <si>
    <r>
      <t xml:space="preserve">진드기매개뇌염            
</t>
    </r>
    <r>
      <rPr>
        <sz val="9"/>
        <rFont val="Times New Roman"/>
        <family val="1"/>
      </rPr>
      <t>Tick-borne                
ENCEPHALITIS</t>
    </r>
    <phoneticPr fontId="96" type="noConversion"/>
  </si>
  <si>
    <r>
      <t xml:space="preserve">치쿤구니야열              
</t>
    </r>
    <r>
      <rPr>
        <sz val="9"/>
        <rFont val="Times New Roman"/>
        <family val="1"/>
      </rPr>
      <t>Chikungunya fever</t>
    </r>
    <phoneticPr fontId="96" type="noConversion"/>
  </si>
  <si>
    <r>
      <t xml:space="preserve">중증열성혈소판 감소증후군 
</t>
    </r>
    <r>
      <rPr>
        <sz val="9"/>
        <rFont val="Times New Roman"/>
        <family val="1"/>
      </rPr>
      <t>SFTS</t>
    </r>
    <phoneticPr fontId="6" type="noConversion"/>
  </si>
  <si>
    <r>
      <rPr>
        <sz val="9"/>
        <rFont val="바탕"/>
        <family val="1"/>
        <charset val="129"/>
      </rPr>
      <t>지카바이러스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감염증</t>
    </r>
    <r>
      <rPr>
        <sz val="9"/>
        <rFont val="Times New Roman"/>
        <family val="1"/>
      </rPr>
      <t xml:space="preserve">         
Zika virus infection</t>
    </r>
    <phoneticPr fontId="6" type="noConversion"/>
  </si>
  <si>
    <t>9. 주요 법정감염병 발생 및 사망(9-8)</t>
    <phoneticPr fontId="96" type="noConversion"/>
  </si>
  <si>
    <t>9. Incidence and Mortality for Major National Infectious Diseases(9-8)</t>
    <phoneticPr fontId="96" type="noConversion"/>
  </si>
  <si>
    <t>단위: 명, 건</t>
    <phoneticPr fontId="96" type="noConversion"/>
  </si>
  <si>
    <r>
      <t xml:space="preserve">당해연도 결핵예방 접종실적
</t>
    </r>
    <r>
      <rPr>
        <sz val="9"/>
        <rFont val="Times New Roman"/>
        <family val="1"/>
      </rPr>
      <t>Administration of BCG in the current year</t>
    </r>
    <phoneticPr fontId="96" type="noConversion"/>
  </si>
  <si>
    <r>
      <rPr>
        <sz val="9"/>
        <rFont val="바탕"/>
        <family val="1"/>
        <charset val="129"/>
      </rPr>
      <t>당해연도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보건위생과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결핵검진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실적
</t>
    </r>
    <r>
      <rPr>
        <sz val="9"/>
        <rFont val="Times New Roman"/>
        <family val="1"/>
      </rPr>
      <t>Current year's administration of TB tests in health centers</t>
    </r>
    <phoneticPr fontId="6" type="noConversion"/>
  </si>
  <si>
    <r>
      <rPr>
        <sz val="9"/>
        <rFont val="굴림"/>
        <family val="3"/>
        <charset val="129"/>
      </rPr>
      <t>재치료자</t>
    </r>
    <r>
      <rPr>
        <sz val="9"/>
        <rFont val="Times New Roman"/>
        <family val="1"/>
      </rPr>
      <t xml:space="preserve"> Retreatment</t>
    </r>
    <phoneticPr fontId="96" type="noConversion"/>
  </si>
  <si>
    <r>
      <rPr>
        <sz val="9"/>
        <rFont val="바탕"/>
        <family val="1"/>
        <charset val="129"/>
      </rPr>
      <t xml:space="preserve">남
</t>
    </r>
    <r>
      <rPr>
        <sz val="9"/>
        <rFont val="Times New Roman"/>
        <family val="1"/>
      </rPr>
      <t>Male</t>
    </r>
    <phoneticPr fontId="6" type="noConversion"/>
  </si>
  <si>
    <r>
      <rPr>
        <sz val="9"/>
        <rFont val="바탕"/>
        <family val="1"/>
        <charset val="129"/>
      </rPr>
      <t>보건위생과</t>
    </r>
    <r>
      <rPr>
        <sz val="9"/>
        <rFont val="Times New Roman"/>
        <family val="1"/>
      </rPr>
      <t xml:space="preserve">   
Health Center</t>
    </r>
    <phoneticPr fontId="6" type="noConversion"/>
  </si>
  <si>
    <r>
      <rPr>
        <sz val="9"/>
        <rFont val="바탕"/>
        <family val="1"/>
        <charset val="129"/>
      </rPr>
      <t>검사건수</t>
    </r>
    <r>
      <rPr>
        <sz val="9"/>
        <rFont val="Times New Roman"/>
        <family val="1"/>
      </rPr>
      <t xml:space="preserve">   
No. of test administration</t>
    </r>
    <phoneticPr fontId="96" type="noConversion"/>
  </si>
  <si>
    <r>
      <rPr>
        <sz val="9"/>
        <rFont val="바탕"/>
        <family val="1"/>
        <charset val="129"/>
      </rPr>
      <t>발견환자수</t>
    </r>
    <r>
      <rPr>
        <sz val="9"/>
        <rFont val="Times New Roman"/>
        <family val="1"/>
      </rPr>
      <t xml:space="preserve"> 
No. of patients discovered</t>
    </r>
    <phoneticPr fontId="96" type="noConversion"/>
  </si>
  <si>
    <r>
      <rPr>
        <sz val="9"/>
        <rFont val="바탕"/>
        <family val="1"/>
        <charset val="129"/>
      </rPr>
      <t xml:space="preserve">재발자
</t>
    </r>
    <r>
      <rPr>
        <sz val="9"/>
        <rFont val="Times New Roman"/>
        <family val="1"/>
      </rPr>
      <t>Relapse</t>
    </r>
    <phoneticPr fontId="6" type="noConversion"/>
  </si>
  <si>
    <r>
      <t xml:space="preserve">실패후
재치료자
</t>
    </r>
    <r>
      <rPr>
        <sz val="9"/>
        <rFont val="Times New Roman"/>
        <family val="1"/>
      </rPr>
      <t>Re-treatment after failed treatment</t>
    </r>
    <phoneticPr fontId="6" type="noConversion"/>
  </si>
  <si>
    <r>
      <t xml:space="preserve">중단후재등록 
</t>
    </r>
    <r>
      <rPr>
        <sz val="9"/>
        <rFont val="Times New Roman"/>
        <family val="1"/>
      </rPr>
      <t>Re-registration after recess</t>
    </r>
    <phoneticPr fontId="6" type="noConversion"/>
  </si>
  <si>
    <r>
      <rPr>
        <sz val="9"/>
        <rFont val="바탕"/>
        <family val="1"/>
        <charset val="129"/>
      </rPr>
      <t>이전치료결과
불명확</t>
    </r>
    <r>
      <rPr>
        <sz val="9"/>
        <rFont val="Times New Roman"/>
        <family val="1"/>
      </rPr>
      <t xml:space="preserve">
Unclear results from previous treatment</t>
    </r>
    <phoneticPr fontId="6" type="noConversion"/>
  </si>
  <si>
    <r>
      <rPr>
        <sz val="9"/>
        <rFont val="굴림"/>
        <family val="3"/>
        <charset val="129"/>
      </rPr>
      <t xml:space="preserve">과거치료
불명확
</t>
    </r>
    <r>
      <rPr>
        <sz val="9"/>
        <rFont val="Times New Roman"/>
        <family val="1"/>
      </rPr>
      <t>Unclear whether previously treated or not</t>
    </r>
    <phoneticPr fontId="6" type="noConversion"/>
  </si>
  <si>
    <t>10. Tuberculosis Patients</t>
    <phoneticPr fontId="96" type="noConversion"/>
  </si>
  <si>
    <t>Oral Health Activities at Health Centers</t>
    <phoneticPr fontId="6" type="noConversion"/>
  </si>
  <si>
    <t>unit: person</t>
    <phoneticPr fontId="6" type="noConversion"/>
  </si>
  <si>
    <r>
      <rPr>
        <sz val="10"/>
        <rFont val="굴림"/>
        <family val="3"/>
        <charset val="129"/>
      </rPr>
      <t xml:space="preserve">구강보건교육
</t>
    </r>
    <r>
      <rPr>
        <sz val="10"/>
        <rFont val="Times New Roman"/>
        <family val="1"/>
      </rPr>
      <t>Oral health education</t>
    </r>
    <phoneticPr fontId="6" type="noConversion"/>
  </si>
  <si>
    <r>
      <rPr>
        <sz val="10"/>
        <rFont val="굴림"/>
        <family val="3"/>
        <charset val="129"/>
      </rPr>
      <t xml:space="preserve">인원
</t>
    </r>
    <r>
      <rPr>
        <sz val="10"/>
        <rFont val="Times New Roman"/>
        <family val="1"/>
      </rPr>
      <t>Person</t>
    </r>
    <phoneticPr fontId="96" type="noConversion"/>
  </si>
  <si>
    <r>
      <rPr>
        <sz val="10"/>
        <rFont val="굴림"/>
        <family val="3"/>
        <charset val="129"/>
      </rPr>
      <t>스케일링</t>
    </r>
    <r>
      <rPr>
        <sz val="10"/>
        <rFont val="Times New Roman"/>
        <family val="1"/>
      </rPr>
      <t xml:space="preserve"> </t>
    </r>
    <r>
      <rPr>
        <sz val="10"/>
        <rFont val="굴림"/>
        <family val="3"/>
        <charset val="129"/>
      </rPr>
      <t>또는</t>
    </r>
    <r>
      <rPr>
        <sz val="10"/>
        <rFont val="Times New Roman"/>
        <family val="1"/>
      </rPr>
      <t xml:space="preserve"> </t>
    </r>
    <r>
      <rPr>
        <sz val="10"/>
        <rFont val="굴림"/>
        <family val="3"/>
        <charset val="129"/>
      </rPr>
      <t xml:space="preserve">치면세정술
</t>
    </r>
    <r>
      <rPr>
        <sz val="10"/>
        <rFont val="Times New Roman"/>
        <family val="1"/>
      </rPr>
      <t>Scailing or oral prophylaxis</t>
    </r>
    <phoneticPr fontId="96" type="noConversion"/>
  </si>
  <si>
    <r>
      <rPr>
        <sz val="10"/>
        <rFont val="굴림"/>
        <family val="3"/>
        <charset val="129"/>
      </rPr>
      <t>불소용액</t>
    </r>
    <r>
      <rPr>
        <sz val="10"/>
        <rFont val="Times New Roman"/>
        <family val="1"/>
      </rPr>
      <t xml:space="preserve"> </t>
    </r>
    <r>
      <rPr>
        <sz val="10"/>
        <rFont val="굴림"/>
        <family val="3"/>
        <charset val="129"/>
      </rPr>
      <t xml:space="preserve">양치사업
</t>
    </r>
    <r>
      <rPr>
        <sz val="10"/>
        <rFont val="Times New Roman"/>
        <family val="1"/>
      </rPr>
      <t>Fluoride mouth rinsing</t>
    </r>
    <phoneticPr fontId="96" type="noConversion"/>
  </si>
  <si>
    <r>
      <rPr>
        <sz val="10"/>
        <rFont val="굴림"/>
        <family val="3"/>
        <charset val="129"/>
      </rPr>
      <t>불소</t>
    </r>
    <r>
      <rPr>
        <sz val="10"/>
        <rFont val="Times New Roman"/>
        <family val="1"/>
      </rPr>
      <t xml:space="preserve"> </t>
    </r>
    <r>
      <rPr>
        <sz val="10"/>
        <rFont val="굴림"/>
        <family val="3"/>
        <charset val="129"/>
      </rPr>
      <t xml:space="preserve">도포
</t>
    </r>
    <r>
      <rPr>
        <sz val="10"/>
        <rFont val="Times New Roman"/>
        <family val="1"/>
      </rPr>
      <t>Fluoride topical application</t>
    </r>
    <phoneticPr fontId="96" type="noConversion"/>
  </si>
  <si>
    <t>연 별
보건지소별</t>
    <phoneticPr fontId="96" type="noConversion"/>
  </si>
  <si>
    <t>자료: 건강증진과</t>
    <phoneticPr fontId="6" type="noConversion"/>
  </si>
  <si>
    <t>주: 노인의치 보철 국가사업은 '16년부터 사업 종료되었음 'Denture for older' sevice has discontinued since 2016.</t>
    <phoneticPr fontId="96" type="noConversion"/>
  </si>
  <si>
    <t>Activities of Maternal and Child health Care at Health Center</t>
    <phoneticPr fontId="6" type="noConversion"/>
  </si>
  <si>
    <r>
      <t xml:space="preserve">모자보건관리
</t>
    </r>
    <r>
      <rPr>
        <sz val="9"/>
        <rFont val="Times New Roman"/>
        <family val="1"/>
      </rPr>
      <t>Maternal and child health care program</t>
    </r>
    <phoneticPr fontId="96" type="noConversion"/>
  </si>
  <si>
    <t>분기별</t>
    <phoneticPr fontId="6" type="noConversion"/>
  </si>
  <si>
    <t>단위: 명, 개소</t>
    <phoneticPr fontId="96" type="noConversion"/>
  </si>
  <si>
    <t>Uni : person, number</t>
    <phoneticPr fontId="96" type="noConversion"/>
  </si>
  <si>
    <r>
      <rPr>
        <sz val="9"/>
        <rFont val="굴림"/>
        <family val="3"/>
        <charset val="129"/>
      </rPr>
      <t xml:space="preserve">남
</t>
    </r>
    <r>
      <rPr>
        <sz val="9"/>
        <rFont val="Times New Roman"/>
        <family val="1"/>
      </rPr>
      <t>Male</t>
    </r>
    <phoneticPr fontId="96" type="noConversion"/>
  </si>
  <si>
    <r>
      <rPr>
        <sz val="9"/>
        <rFont val="굴림"/>
        <family val="3"/>
        <charset val="129"/>
      </rPr>
      <t xml:space="preserve">여
</t>
    </r>
    <r>
      <rPr>
        <sz val="9"/>
        <rFont val="Times New Roman"/>
        <family val="1"/>
      </rPr>
      <t>Female</t>
    </r>
    <phoneticPr fontId="96" type="noConversion"/>
  </si>
  <si>
    <r>
      <rPr>
        <sz val="9"/>
        <rFont val="맑은 고딕"/>
        <family val="3"/>
        <charset val="129"/>
      </rPr>
      <t>적용인구</t>
    </r>
    <r>
      <rPr>
        <sz val="9"/>
        <rFont val="Times New Roman"/>
        <family val="1"/>
      </rPr>
      <t xml:space="preserve"> Covered persons</t>
    </r>
    <phoneticPr fontId="116" type="noConversion"/>
  </si>
  <si>
    <r>
      <rPr>
        <sz val="9"/>
        <rFont val="맑은 고딕"/>
        <family val="3"/>
        <charset val="129"/>
      </rPr>
      <t>적용인구</t>
    </r>
    <r>
      <rPr>
        <sz val="9"/>
        <rFont val="Times New Roman"/>
        <family val="1"/>
      </rPr>
      <t xml:space="preserve"> Covered persons</t>
    </r>
    <phoneticPr fontId="6" type="noConversion"/>
  </si>
  <si>
    <t>연 별</t>
    <phoneticPr fontId="6" type="noConversion"/>
  </si>
  <si>
    <t>주: 주민등록 주소지 기준, 지역의 가입자는 적용대상자를 말함</t>
    <phoneticPr fontId="6" type="noConversion"/>
  </si>
  <si>
    <t>note: Insured Persons among Self-Employed based on the address of resident registration are covered persons.</t>
    <phoneticPr fontId="6" type="noConversion"/>
  </si>
  <si>
    <t>13. Covered Person(or Beneficiaries) of Health Insurance</t>
    <phoneticPr fontId="96" type="noConversion"/>
  </si>
  <si>
    <t>14. Benefits in Health Insurance</t>
    <phoneticPr fontId="96" type="noConversion"/>
  </si>
  <si>
    <t>단위: 건, 천원</t>
    <phoneticPr fontId="96" type="noConversion"/>
  </si>
  <si>
    <t>Unit: case, 1,000won</t>
    <phoneticPr fontId="96" type="noConversion"/>
  </si>
  <si>
    <t>자료: 국민건강보험공단 「건강보험통계연보」</t>
    <phoneticPr fontId="96" type="noConversion"/>
  </si>
  <si>
    <t xml:space="preserve">Source: National Health Insurance Service </t>
    <phoneticPr fontId="116" type="noConversion"/>
  </si>
  <si>
    <t>15. Medical Treatment Activities Under the National Health Insurance</t>
    <phoneticPr fontId="6" type="noConversion"/>
  </si>
  <si>
    <t>단위: 건, 일, 천원</t>
    <phoneticPr fontId="6" type="noConversion"/>
  </si>
  <si>
    <r>
      <rPr>
        <sz val="10"/>
        <rFont val="바탕"/>
        <family val="1"/>
        <charset val="129"/>
      </rPr>
      <t xml:space="preserve">지급건수
</t>
    </r>
    <r>
      <rPr>
        <sz val="10"/>
        <rFont val="Times New Roman"/>
        <family val="1"/>
      </rPr>
      <t>Benefits granted</t>
    </r>
    <phoneticPr fontId="96" type="noConversion"/>
  </si>
  <si>
    <r>
      <rPr>
        <sz val="10"/>
        <rFont val="바탕"/>
        <family val="1"/>
        <charset val="129"/>
      </rPr>
      <t>내원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Visit days</t>
    </r>
    <phoneticPr fontId="96" type="noConversion"/>
  </si>
  <si>
    <r>
      <rPr>
        <sz val="10"/>
        <rFont val="바탕"/>
        <family val="1"/>
        <charset val="129"/>
      </rPr>
      <t xml:space="preserve">진료
</t>
    </r>
    <r>
      <rPr>
        <sz val="10"/>
        <rFont val="Times New Roman"/>
        <family val="1"/>
      </rPr>
      <t>medical treatment</t>
    </r>
    <phoneticPr fontId="96" type="noConversion"/>
  </si>
  <si>
    <r>
      <rPr>
        <sz val="10"/>
        <rFont val="바탕"/>
        <family val="1"/>
        <charset val="129"/>
      </rPr>
      <t>일수</t>
    </r>
    <r>
      <rPr>
        <sz val="10"/>
        <rFont val="Times New Roman"/>
        <family val="1"/>
      </rPr>
      <t xml:space="preserve"> Days</t>
    </r>
    <phoneticPr fontId="96" type="noConversion"/>
  </si>
  <si>
    <t>Unit: case, day, 1,000won</t>
    <phoneticPr fontId="96" type="noConversion"/>
  </si>
  <si>
    <t>주: 1) 약국의 처방조제 내원일수는 합계의 내원일수에서 제외함</t>
    <phoneticPr fontId="6" type="noConversion"/>
  </si>
  <si>
    <t>단위: 개소, 명</t>
    <phoneticPr fontId="96" type="noConversion"/>
  </si>
  <si>
    <t>Unit: number, person</t>
    <phoneticPr fontId="96" type="noConversion"/>
  </si>
  <si>
    <t>16. National Pension Insurants by Insurance Type</t>
    <phoneticPr fontId="96" type="noConversion"/>
  </si>
  <si>
    <t>자료: 국민연금공단 나주지사</t>
    <phoneticPr fontId="96" type="noConversion"/>
  </si>
  <si>
    <t>Source: Naju Branch, National Pension Corporation</t>
    <phoneticPr fontId="96" type="noConversion"/>
  </si>
  <si>
    <t>단위: 명, 천원</t>
    <phoneticPr fontId="6" type="noConversion"/>
  </si>
  <si>
    <t>Unit: person, 1,000won</t>
    <phoneticPr fontId="6" type="noConversion"/>
  </si>
  <si>
    <t xml:space="preserve">17. Cases and Benefits in National Pension by benefit Type </t>
    <phoneticPr fontId="6" type="noConversion"/>
  </si>
  <si>
    <t>Pension</t>
    <phoneticPr fontId="6" type="noConversion"/>
  </si>
  <si>
    <t>연금</t>
    <phoneticPr fontId="6" type="noConversion"/>
  </si>
  <si>
    <r>
      <rPr>
        <sz val="10"/>
        <rFont val="바탕"/>
        <family val="1"/>
        <charset val="129"/>
      </rPr>
      <t>유족연금</t>
    </r>
    <r>
      <rPr>
        <sz val="10"/>
        <rFont val="Times New Roman"/>
        <family val="1"/>
      </rPr>
      <t xml:space="preserve"> Survivor pension</t>
    </r>
    <phoneticPr fontId="6" type="noConversion"/>
  </si>
  <si>
    <r>
      <rPr>
        <sz val="10"/>
        <rFont val="바탕체"/>
        <family val="1"/>
        <charset val="129"/>
      </rPr>
      <t>일시금</t>
    </r>
    <r>
      <rPr>
        <sz val="10"/>
        <rFont val="Times New Roman"/>
        <family val="1"/>
      </rPr>
      <t xml:space="preserve"> Lump-sum benefits</t>
    </r>
    <phoneticPr fontId="6" type="noConversion"/>
  </si>
  <si>
    <r>
      <rPr>
        <sz val="10"/>
        <rFont val="바탕체"/>
        <family val="1"/>
        <charset val="129"/>
      </rPr>
      <t>반환일시금</t>
    </r>
    <r>
      <rPr>
        <sz val="10"/>
        <rFont val="Times New Roman"/>
        <family val="1"/>
      </rPr>
      <t xml:space="preserve"> lump-sum refund</t>
    </r>
    <phoneticPr fontId="6" type="noConversion"/>
  </si>
  <si>
    <r>
      <rPr>
        <sz val="10"/>
        <rFont val="바탕체"/>
        <family val="1"/>
        <charset val="129"/>
      </rPr>
      <t xml:space="preserve">금액
</t>
    </r>
    <r>
      <rPr>
        <sz val="10"/>
        <rFont val="Times New Roman"/>
        <family val="1"/>
      </rPr>
      <t>Amount</t>
    </r>
    <phoneticPr fontId="6" type="noConversion"/>
  </si>
  <si>
    <r>
      <t xml:space="preserve">금액
</t>
    </r>
    <r>
      <rPr>
        <sz val="10"/>
        <rFont val="Times New Roman"/>
        <family val="1"/>
      </rPr>
      <t>Amount</t>
    </r>
    <phoneticPr fontId="6" type="noConversion"/>
  </si>
  <si>
    <r>
      <rPr>
        <sz val="10"/>
        <rFont val="바탕체"/>
        <family val="1"/>
        <charset val="129"/>
      </rPr>
      <t xml:space="preserve">수급자수
</t>
    </r>
    <r>
      <rPr>
        <sz val="10"/>
        <rFont val="Times New Roman"/>
        <family val="1"/>
      </rPr>
      <t>No.of
beneficiaries</t>
    </r>
    <phoneticPr fontId="6" type="noConversion"/>
  </si>
  <si>
    <t>나주시</t>
    <phoneticPr fontId="6" type="noConversion"/>
  </si>
  <si>
    <t>_</t>
    <phoneticPr fontId="6" type="noConversion"/>
  </si>
  <si>
    <r>
      <rPr>
        <sz val="9"/>
        <rFont val="바탕"/>
        <family val="1"/>
        <charset val="129"/>
      </rPr>
      <t>종사자수</t>
    </r>
    <r>
      <rPr>
        <sz val="9"/>
        <rFont val="Times New Roman"/>
        <family val="1"/>
      </rPr>
      <t xml:space="preserve"> Workers</t>
    </r>
    <phoneticPr fontId="6" type="noConversion"/>
  </si>
  <si>
    <r>
      <rPr>
        <sz val="9"/>
        <rFont val="바탕"/>
        <family val="1"/>
        <charset val="129"/>
      </rPr>
      <t xml:space="preserve">정원
</t>
    </r>
    <r>
      <rPr>
        <sz val="9"/>
        <rFont val="Times New Roman"/>
        <family val="1"/>
      </rPr>
      <t>Capacity</t>
    </r>
    <phoneticPr fontId="6" type="noConversion"/>
  </si>
  <si>
    <t>19. Residential Welfare Facilities for the Elderly</t>
    <phoneticPr fontId="6" type="noConversion"/>
  </si>
  <si>
    <r>
      <rPr>
        <sz val="9"/>
        <rFont val="바탕"/>
        <family val="1"/>
        <charset val="129"/>
      </rPr>
      <t xml:space="preserve">현원
</t>
    </r>
    <r>
      <rPr>
        <sz val="9"/>
        <rFont val="Times New Roman"/>
        <family val="1"/>
      </rPr>
      <t>Users</t>
    </r>
    <phoneticPr fontId="6" type="noConversion"/>
  </si>
  <si>
    <t>자료: 사회복지과</t>
    <phoneticPr fontId="6" type="noConversion"/>
  </si>
  <si>
    <t>Source: Department of Social Welfare</t>
    <phoneticPr fontId="96" type="noConversion"/>
  </si>
  <si>
    <t>Unit: number, person</t>
    <phoneticPr fontId="6" type="noConversion"/>
  </si>
  <si>
    <t>Care facilities for the elderly</t>
    <phoneticPr fontId="6" type="noConversion"/>
  </si>
  <si>
    <t>노인요양시설</t>
    <phoneticPr fontId="6" type="noConversion"/>
  </si>
  <si>
    <t>20. Medical Welfare Facilities for the Elderly</t>
    <phoneticPr fontId="6" type="noConversion"/>
  </si>
  <si>
    <r>
      <rPr>
        <sz val="9"/>
        <rFont val="바탕"/>
        <family val="1"/>
        <charset val="129"/>
      </rPr>
      <t>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별</t>
    </r>
    <phoneticPr fontId="6" type="noConversion"/>
  </si>
  <si>
    <r>
      <rPr>
        <sz val="9"/>
        <rFont val="바탕"/>
        <family val="1"/>
        <charset val="129"/>
      </rPr>
      <t>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별</t>
    </r>
    <phoneticPr fontId="6" type="noConversion"/>
  </si>
  <si>
    <r>
      <rPr>
        <sz val="9"/>
        <rFont val="바탕"/>
        <family val="1"/>
        <charset val="129"/>
      </rPr>
      <t xml:space="preserve">종사자수
</t>
    </r>
    <r>
      <rPr>
        <sz val="9"/>
        <rFont val="Times New Roman"/>
        <family val="1"/>
      </rPr>
      <t>Workers</t>
    </r>
    <phoneticPr fontId="6" type="noConversion"/>
  </si>
  <si>
    <r>
      <rPr>
        <sz val="9"/>
        <rFont val="바탕"/>
        <family val="1"/>
        <charset val="129"/>
      </rPr>
      <t xml:space="preserve">시설수
</t>
    </r>
    <r>
      <rPr>
        <sz val="9"/>
        <rFont val="Times New Roman"/>
        <family val="1"/>
      </rPr>
      <t>Facilities</t>
    </r>
    <phoneticPr fontId="6" type="noConversion"/>
  </si>
  <si>
    <t>방문요양서비스</t>
    <phoneticPr fontId="6" type="noConversion"/>
  </si>
  <si>
    <t>Home-visit care</t>
  </si>
  <si>
    <t>21. Community Care Facilities for the Elderly</t>
    <phoneticPr fontId="6" type="noConversion"/>
  </si>
  <si>
    <t>단위: 가구수, 명</t>
    <phoneticPr fontId="6" type="noConversion"/>
  </si>
  <si>
    <t>Unit : household, person</t>
    <phoneticPr fontId="6" type="noConversion"/>
  </si>
  <si>
    <t>22. Recipients of National Basic Livelihood Security Benefit</t>
    <phoneticPr fontId="96" type="noConversion"/>
  </si>
  <si>
    <t>연 별</t>
    <phoneticPr fontId="6" type="noConversion"/>
  </si>
  <si>
    <t>자료: 주민생활지원과</t>
    <phoneticPr fontId="96" type="noConversion"/>
  </si>
  <si>
    <r>
      <rPr>
        <sz val="9"/>
        <rFont val="바탕"/>
        <family val="1"/>
        <charset val="129"/>
      </rPr>
      <t xml:space="preserve">가구
</t>
    </r>
    <r>
      <rPr>
        <sz val="9"/>
        <rFont val="Times New Roman"/>
        <family val="1"/>
      </rPr>
      <t>No. of households</t>
    </r>
    <phoneticPr fontId="6" type="noConversion"/>
  </si>
  <si>
    <r>
      <rPr>
        <sz val="9"/>
        <rFont val="바탕"/>
        <family val="1"/>
        <charset val="129"/>
      </rPr>
      <t xml:space="preserve">계
</t>
    </r>
    <r>
      <rPr>
        <sz val="9"/>
        <rFont val="Times New Roman"/>
        <family val="1"/>
      </rPr>
      <t>Sub-total</t>
    </r>
    <phoneticPr fontId="6" type="noConversion"/>
  </si>
  <si>
    <r>
      <rPr>
        <sz val="9"/>
        <rFont val="바탕"/>
        <family val="1"/>
        <charset val="129"/>
      </rPr>
      <t>인원</t>
    </r>
    <r>
      <rPr>
        <sz val="9"/>
        <rFont val="Times New Roman"/>
        <family val="1"/>
      </rPr>
      <t xml:space="preserve"> No. of persons</t>
    </r>
    <phoneticPr fontId="6" type="noConversion"/>
  </si>
  <si>
    <r>
      <rPr>
        <sz val="9"/>
        <rFont val="바탕"/>
        <family val="1"/>
        <charset val="129"/>
      </rPr>
      <t xml:space="preserve">인원
</t>
    </r>
    <r>
      <rPr>
        <sz val="9"/>
        <rFont val="Times New Roman"/>
        <family val="1"/>
      </rPr>
      <t>No. of persons</t>
    </r>
    <phoneticPr fontId="6" type="noConversion"/>
  </si>
  <si>
    <r>
      <rPr>
        <sz val="9"/>
        <rFont val="바탕"/>
        <family val="1"/>
        <charset val="129"/>
      </rPr>
      <t xml:space="preserve">개인단위보장특례
</t>
    </r>
    <r>
      <rPr>
        <sz val="9"/>
        <rFont val="Times New Roman"/>
        <family val="1"/>
      </rPr>
      <t>Of special benefits for individuals</t>
    </r>
    <phoneticPr fontId="6" type="noConversion"/>
  </si>
  <si>
    <t>…</t>
    <phoneticPr fontId="6" type="noConversion"/>
  </si>
  <si>
    <t xml:space="preserve"> Recipients of Basic Pension</t>
  </si>
  <si>
    <t>23. 기초연금 수급자 수</t>
    <phoneticPr fontId="96" type="noConversion"/>
  </si>
  <si>
    <t>단위: 명, %</t>
    <phoneticPr fontId="96" type="noConversion"/>
  </si>
  <si>
    <t>Unit: person, %</t>
    <phoneticPr fontId="6" type="noConversion"/>
  </si>
  <si>
    <t>자료: 사회복지과</t>
    <phoneticPr fontId="96" type="noConversion"/>
  </si>
  <si>
    <t>24. Women's Welfare Facilities</t>
    <phoneticPr fontId="96" type="noConversion"/>
  </si>
  <si>
    <t>Unit: unmber, person</t>
    <phoneticPr fontId="96" type="noConversion"/>
  </si>
  <si>
    <t>Single-parent family</t>
    <phoneticPr fontId="96" type="noConversion"/>
  </si>
  <si>
    <t>한부모가족시설</t>
    <phoneticPr fontId="96" type="noConversion"/>
  </si>
  <si>
    <t>시설수</t>
    <phoneticPr fontId="95" type="noConversion"/>
  </si>
  <si>
    <t>입소자</t>
    <phoneticPr fontId="95" type="noConversion"/>
  </si>
  <si>
    <t>퇴소자</t>
    <phoneticPr fontId="95" type="noConversion"/>
  </si>
  <si>
    <t>No. of</t>
    <phoneticPr fontId="96" type="noConversion"/>
  </si>
  <si>
    <t>Facilities</t>
    <phoneticPr fontId="96" type="noConversion"/>
  </si>
  <si>
    <r>
      <rPr>
        <sz val="8.5"/>
        <rFont val="굴림"/>
        <family val="3"/>
        <charset val="129"/>
      </rPr>
      <t>계</t>
    </r>
    <r>
      <rPr>
        <sz val="8.5"/>
        <rFont val="Times New Roman"/>
        <family val="1"/>
      </rPr>
      <t xml:space="preserve"> Sub-total</t>
    </r>
    <phoneticPr fontId="96" type="noConversion"/>
  </si>
  <si>
    <t>25. Counseling for Violence Against Women</t>
    <phoneticPr fontId="96" type="noConversion"/>
  </si>
  <si>
    <r>
      <t>심리</t>
    </r>
    <r>
      <rPr>
        <sz val="9"/>
        <rFont val="Times New Roman"/>
        <family val="1"/>
      </rPr>
      <t>·</t>
    </r>
    <r>
      <rPr>
        <sz val="9"/>
        <rFont val="바탕"/>
        <family val="1"/>
        <charset val="129"/>
      </rPr>
      <t>정서적 지원</t>
    </r>
    <phoneticPr fontId="96" type="noConversion"/>
  </si>
  <si>
    <r>
      <t>수사</t>
    </r>
    <r>
      <rPr>
        <sz val="9"/>
        <rFont val="Times New Roman"/>
        <family val="1"/>
      </rPr>
      <t>·</t>
    </r>
    <r>
      <rPr>
        <sz val="9"/>
        <rFont val="바탕"/>
        <family val="1"/>
        <charset val="129"/>
      </rPr>
      <t>법적 지원</t>
    </r>
    <phoneticPr fontId="96" type="noConversion"/>
  </si>
  <si>
    <t>시설입소 연계</t>
    <phoneticPr fontId="96" type="noConversion"/>
  </si>
  <si>
    <r>
      <rPr>
        <sz val="9"/>
        <rFont val="바탕"/>
        <family val="1"/>
        <charset val="129"/>
      </rPr>
      <t xml:space="preserve">합계
</t>
    </r>
    <r>
      <rPr>
        <sz val="9"/>
        <rFont val="Times New Roman"/>
        <family val="1"/>
      </rPr>
      <t>Total</t>
    </r>
    <phoneticPr fontId="96" type="noConversion"/>
  </si>
  <si>
    <t>주: 1) 한 상담소에서 "가정폭력, 성폭력, 성매매피해" 등 업무가 통합되어 상담하는 경우에 해당</t>
    <phoneticPr fontId="6" type="noConversion"/>
  </si>
  <si>
    <t>단위: 개소, 건</t>
    <phoneticPr fontId="96" type="noConversion"/>
  </si>
  <si>
    <t>Unit: number, case</t>
    <phoneticPr fontId="96" type="noConversion"/>
  </si>
  <si>
    <r>
      <rPr>
        <sz val="9"/>
        <rFont val="바탕"/>
        <family val="1"/>
        <charset val="129"/>
      </rPr>
      <t>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별</t>
    </r>
    <phoneticPr fontId="96" type="noConversion"/>
  </si>
  <si>
    <t>note: 1) The item applies to those counseling centersr that will cover domestic violence, sexual violence, and forced prositution cases in a combined maneer.</t>
    <phoneticPr fontId="6" type="noConversion"/>
  </si>
  <si>
    <t>26. Children Welfare Facilities</t>
    <phoneticPr fontId="96" type="noConversion"/>
  </si>
  <si>
    <t>27. Institutions for The Disabled and Their Inmates</t>
    <phoneticPr fontId="96" type="noConversion"/>
  </si>
  <si>
    <t>안면</t>
    <phoneticPr fontId="96" type="noConversion"/>
  </si>
  <si>
    <t>장루, 요루</t>
    <phoneticPr fontId="96" type="noConversion"/>
  </si>
  <si>
    <t>뇌전증</t>
    <phoneticPr fontId="96" type="noConversion"/>
  </si>
  <si>
    <r>
      <rPr>
        <sz val="9"/>
        <rFont val="바탕"/>
        <family val="1"/>
        <charset val="129"/>
      </rPr>
      <t>읍면동별</t>
    </r>
    <phoneticPr fontId="96" type="noConversion"/>
  </si>
  <si>
    <r>
      <t>장애정도</t>
    </r>
    <r>
      <rPr>
        <vertAlign val="superscript"/>
        <sz val="9"/>
        <rFont val="바탕"/>
        <family val="1"/>
        <charset val="129"/>
      </rPr>
      <t>1)</t>
    </r>
    <r>
      <rPr>
        <sz val="9"/>
        <rFont val="바탕"/>
        <family val="1"/>
        <charset val="129"/>
      </rPr>
      <t xml:space="preserve"> </t>
    </r>
    <r>
      <rPr>
        <sz val="9"/>
        <rFont val="Times New Roman"/>
        <family val="1"/>
      </rPr>
      <t>degree of disability</t>
    </r>
    <phoneticPr fontId="96" type="noConversion"/>
  </si>
  <si>
    <t>28. Registered Disabled Persons</t>
    <phoneticPr fontId="96" type="noConversion"/>
  </si>
  <si>
    <t>주: 장애등급제(1~6급) 폐지되고 장애의 정도가 심한장애인(기존1~3급), 심하지 않은 장애인(기존4~6급)으로 구분(시행2019.7.1.)</t>
    <phoneticPr fontId="6" type="noConversion"/>
  </si>
  <si>
    <t>29. Childcare Facilities</t>
    <phoneticPr fontId="96" type="noConversion"/>
  </si>
  <si>
    <t>Unit: establishment, person</t>
    <phoneticPr fontId="96" type="noConversion"/>
  </si>
  <si>
    <t>Parents co-po</t>
    <phoneticPr fontId="96" type="noConversion"/>
  </si>
  <si>
    <t>Source: Department of Residents Support</t>
    <phoneticPr fontId="96" type="noConversion"/>
  </si>
  <si>
    <t>30. 사회복지자원봉사자 현황</t>
    <phoneticPr fontId="96" type="noConversion"/>
  </si>
  <si>
    <t>30. Social Welfare Volunteers</t>
    <phoneticPr fontId="6" type="noConversion"/>
  </si>
  <si>
    <r>
      <rPr>
        <sz val="9"/>
        <rFont val="굴림"/>
        <family val="3"/>
        <charset val="129"/>
      </rPr>
      <t>성별</t>
    </r>
    <r>
      <rPr>
        <sz val="9"/>
        <rFont val="Times New Roman"/>
        <family val="1"/>
      </rPr>
      <t xml:space="preserve"> by Gender</t>
    </r>
    <phoneticPr fontId="6" type="noConversion"/>
  </si>
  <si>
    <r>
      <rPr>
        <sz val="9"/>
        <rFont val="굴림"/>
        <family val="3"/>
        <charset val="129"/>
      </rPr>
      <t>연별</t>
    </r>
    <phoneticPr fontId="96" type="noConversion"/>
  </si>
  <si>
    <r>
      <rPr>
        <sz val="9"/>
        <rFont val="굴림"/>
        <family val="3"/>
        <charset val="129"/>
      </rPr>
      <t>연</t>
    </r>
    <r>
      <rPr>
        <sz val="9"/>
        <rFont val="Times New Roman"/>
        <family val="1"/>
      </rPr>
      <t xml:space="preserve">     </t>
    </r>
    <r>
      <rPr>
        <sz val="9"/>
        <rFont val="굴림"/>
        <family val="3"/>
        <charset val="129"/>
      </rPr>
      <t>령</t>
    </r>
    <r>
      <rPr>
        <sz val="9"/>
        <rFont val="Times New Roman"/>
        <family val="1"/>
      </rPr>
      <t xml:space="preserve">     </t>
    </r>
    <r>
      <rPr>
        <sz val="9"/>
        <rFont val="굴림"/>
        <family val="3"/>
        <charset val="129"/>
      </rPr>
      <t>별</t>
    </r>
    <r>
      <rPr>
        <sz val="9"/>
        <rFont val="Times New Roman"/>
        <family val="1"/>
      </rPr>
      <t xml:space="preserve">  by Age-group</t>
    </r>
    <phoneticPr fontId="96" type="noConversion"/>
  </si>
  <si>
    <r>
      <rPr>
        <sz val="9"/>
        <rFont val="굴림"/>
        <family val="3"/>
        <charset val="129"/>
      </rPr>
      <t>계</t>
    </r>
    <phoneticPr fontId="96" type="noConversion"/>
  </si>
  <si>
    <r>
      <rPr>
        <sz val="9"/>
        <rFont val="굴림"/>
        <family val="3"/>
        <charset val="129"/>
      </rPr>
      <t>남</t>
    </r>
    <r>
      <rPr>
        <sz val="9"/>
        <rFont val="Times New Roman"/>
        <family val="1"/>
      </rPr>
      <t xml:space="preserve">  
Male</t>
    </r>
    <phoneticPr fontId="96" type="noConversion"/>
  </si>
  <si>
    <r>
      <rPr>
        <sz val="9"/>
        <rFont val="굴림"/>
        <family val="3"/>
        <charset val="129"/>
      </rPr>
      <t>여</t>
    </r>
    <r>
      <rPr>
        <sz val="9"/>
        <rFont val="Times New Roman"/>
        <family val="1"/>
      </rPr>
      <t xml:space="preserve">  
Female</t>
    </r>
    <phoneticPr fontId="96" type="noConversion"/>
  </si>
  <si>
    <r>
      <t>19</t>
    </r>
    <r>
      <rPr>
        <sz val="9"/>
        <rFont val="굴림"/>
        <family val="3"/>
        <charset val="129"/>
      </rPr>
      <t>세이하</t>
    </r>
    <phoneticPr fontId="96" type="noConversion"/>
  </si>
  <si>
    <r>
      <t>60</t>
    </r>
    <r>
      <rPr>
        <sz val="9"/>
        <rFont val="굴림"/>
        <family val="3"/>
        <charset val="129"/>
      </rPr>
      <t>세이상</t>
    </r>
    <phoneticPr fontId="6" type="noConversion"/>
  </si>
  <si>
    <r>
      <rPr>
        <sz val="9"/>
        <rFont val="굴림"/>
        <family val="3"/>
        <charset val="129"/>
      </rPr>
      <t>남</t>
    </r>
    <r>
      <rPr>
        <sz val="9"/>
        <rFont val="Times New Roman"/>
        <family val="1"/>
      </rPr>
      <t xml:space="preserve">  
Male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</si>
</sst>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.00_ "/>
    <numFmt numFmtId="177" formatCode="#,##0_ 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  <numFmt numFmtId="183" formatCode="&quot;₩&quot;#,##0;[Red]&quot;₩&quot;&quot;₩&quot;\-#,##0"/>
    <numFmt numFmtId="184" formatCode="_-* #,##0_-;&quot;₩&quot;\!\-* #,##0_-;_-* &quot;-&quot;_-;_-@_-"/>
    <numFmt numFmtId="185" formatCode="&quot;₩&quot;#,##0.00;&quot;₩&quot;\-#,##0.00"/>
    <numFmt numFmtId="186" formatCode="_-[$€-2]* #,##0.00_-;\-[$€-2]* #,##0.00_-;_-[$€-2]* &quot;-&quot;??_-"/>
    <numFmt numFmtId="187" formatCode="&quot;₩&quot;#,##0;&quot;₩&quot;&quot;₩&quot;&quot;₩&quot;&quot;₩&quot;\-#,##0"/>
    <numFmt numFmtId="188" formatCode="#,##0;[Red]&quot;△&quot;#,##0"/>
    <numFmt numFmtId="189" formatCode="0.00%;[Red]&quot;△&quot;0.00%"/>
    <numFmt numFmtId="190" formatCode="&quot;₩&quot;#,##0.00;[Red]&quot;₩&quot;\-#,##0.00"/>
    <numFmt numFmtId="191" formatCode="&quot;$&quot;#,##0_);[Red]\(&quot;$&quot;#,##0\)"/>
    <numFmt numFmtId="192" formatCode="_ &quot;₩&quot;* #,##0_ ;_ &quot;₩&quot;* \-#,##0_ ;_ &quot;₩&quot;* &quot;-&quot;_ ;_ @_ "/>
    <numFmt numFmtId="193" formatCode="&quot;₩&quot;#,##0;[Red]&quot;₩&quot;\-#,##0"/>
    <numFmt numFmtId="194" formatCode="&quot;$&quot;#,##0.00_);[Red]\(&quot;$&quot;#,##0.00\)"/>
    <numFmt numFmtId="195" formatCode="_ &quot;₩&quot;* #,##0.00_ ;_ &quot;₩&quot;* \-#,##0.00_ ;_ &quot;₩&quot;* &quot;-&quot;??_ ;_ @_ "/>
    <numFmt numFmtId="196" formatCode="\$&quot;_x000c__x0009__x0001_-)_x0008__x0004__x0000__x0000__x0005__x0002_&quot;;[Red]\(\$#,##0\)"/>
    <numFmt numFmtId="197" formatCode="&quot;0412-&quot;00&quot;-&quot;0000"/>
    <numFmt numFmtId="198" formatCode="#,##0.0"/>
    <numFmt numFmtId="199" formatCode="#,##0.0\ ;\(#,##0.0\);&quot;-&quot;\ "/>
    <numFmt numFmtId="200" formatCode="&quot;0452-&quot;00&quot;-&quot;0000"/>
    <numFmt numFmtId="201" formatCode="&quot;?#,##0.00;[Red]\-&quot;&quot;?&quot;#,##0.00"/>
    <numFmt numFmtId="202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4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5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6" formatCode="_-&quot;₩&quot;* #,##0_-;&quot;₩&quot;\!\-&quot;₩&quot;* #,##0_-;_-&quot;₩&quot;* &quot;-&quot;_-;_-@_-"/>
    <numFmt numFmtId="207" formatCode="0_ "/>
    <numFmt numFmtId="208" formatCode="0_);[Red]\(0\)"/>
    <numFmt numFmtId="209" formatCode="_(* #,##0_);_(* \(#,##0\);_(* &quot;-&quot;_);_(@_)"/>
  </numFmts>
  <fonts count="178"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바탕체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1"/>
      <name val="HY신명조"/>
      <family val="1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1"/>
      <name val="돋움"/>
      <family val="3"/>
      <charset val="129"/>
    </font>
    <font>
      <sz val="10"/>
      <name val="바탕"/>
      <family val="1"/>
      <charset val="129"/>
    </font>
    <font>
      <sz val="10"/>
      <name val="굴림체"/>
      <family val="3"/>
      <charset val="129"/>
    </font>
    <font>
      <sz val="10"/>
      <name val="Helv"/>
      <family val="2"/>
    </font>
    <font>
      <sz val="12"/>
      <name val="Times New Roman"/>
      <family val="1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ÙÅÁÃ¼"/>
      <family val="1"/>
      <charset val="129"/>
    </font>
    <font>
      <sz val="10"/>
      <name val="MS Sans Serif"/>
      <family val="2"/>
    </font>
    <font>
      <sz val="11"/>
      <name val="µ¸¿ò"/>
      <family val="3"/>
      <charset val="129"/>
    </font>
    <font>
      <sz val="12"/>
      <color indexed="32"/>
      <name val="MIN 훈민08체"/>
      <family val="3"/>
      <charset val="129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10"/>
      <color indexed="8"/>
      <name val="Arial"/>
      <family val="2"/>
    </font>
    <font>
      <sz val="12"/>
      <color indexed="32"/>
      <name val="모음디"/>
      <family val="1"/>
      <charset val="129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돋움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0"/>
      <name val="Geneva"/>
      <family val="2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b/>
      <sz val="16"/>
      <color indexed="12"/>
      <name val="돋움체"/>
      <family val="3"/>
      <charset val="129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sz val="11"/>
      <color indexed="60"/>
      <name val="돋움"/>
      <family val="3"/>
      <charset val="129"/>
    </font>
    <font>
      <b/>
      <sz val="1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돋움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6"/>
      <name val="바탕"/>
      <family val="1"/>
      <charset val="129"/>
    </font>
    <font>
      <u/>
      <sz val="11"/>
      <color indexed="12"/>
      <name val="맑은 고딕"/>
      <family val="3"/>
      <charset val="129"/>
    </font>
    <font>
      <sz val="10"/>
      <name val="바탕체"/>
      <family val="1"/>
      <charset val="129"/>
    </font>
    <font>
      <sz val="12"/>
      <color rgb="FF000000"/>
      <name val="바탕체"/>
      <family val="1"/>
      <charset val="129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8"/>
      <name val="바탕체"/>
      <family val="1"/>
      <charset val="129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14"/>
      <name val="바탕체"/>
      <family val="1"/>
      <charset val="129"/>
    </font>
    <font>
      <sz val="9"/>
      <name val="굴림체"/>
      <family val="3"/>
      <charset val="129"/>
    </font>
    <font>
      <sz val="9"/>
      <name val="Times New Roman"/>
      <family val="1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sz val="9"/>
      <name val="바탕체"/>
      <family val="1"/>
      <charset val="129"/>
    </font>
    <font>
      <b/>
      <sz val="18"/>
      <name val="굴림체"/>
      <family val="3"/>
      <charset val="129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바탕"/>
      <family val="1"/>
      <charset val="129"/>
    </font>
    <font>
      <b/>
      <sz val="10"/>
      <name val="굴림"/>
      <family val="3"/>
      <charset val="129"/>
    </font>
    <font>
      <b/>
      <sz val="9"/>
      <name val="굴림체"/>
      <family val="3"/>
      <charset val="129"/>
    </font>
    <font>
      <sz val="14"/>
      <name val="돋움"/>
      <family val="3"/>
      <charset val="129"/>
    </font>
    <font>
      <b/>
      <sz val="14"/>
      <name val="굴림체"/>
      <family val="3"/>
      <charset val="129"/>
    </font>
    <font>
      <b/>
      <sz val="10"/>
      <name val="굴림체"/>
      <family val="3"/>
      <charset val="129"/>
    </font>
    <font>
      <vertAlign val="superscript"/>
      <sz val="10"/>
      <name val="바탕"/>
      <family val="1"/>
      <charset val="129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8"/>
      <name val="궁서체"/>
      <family val="1"/>
      <charset val="129"/>
    </font>
    <font>
      <sz val="9"/>
      <color theme="1"/>
      <name val="굴림체"/>
      <family val="3"/>
      <charset val="129"/>
    </font>
    <font>
      <sz val="18"/>
      <color theme="1"/>
      <name val="바탕체"/>
      <family val="1"/>
      <charset val="129"/>
    </font>
    <font>
      <sz val="10"/>
      <color theme="1"/>
      <name val="바탕체"/>
      <family val="1"/>
      <charset val="129"/>
    </font>
    <font>
      <sz val="9"/>
      <color theme="1"/>
      <name val="바탕"/>
      <family val="1"/>
      <charset val="129"/>
    </font>
    <font>
      <sz val="10"/>
      <color theme="1"/>
      <name val="Times New Roman"/>
      <family val="1"/>
    </font>
    <font>
      <sz val="10"/>
      <color theme="1"/>
      <name val="바탕"/>
      <family val="1"/>
      <charset val="129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바탕"/>
      <family val="1"/>
      <charset val="129"/>
    </font>
    <font>
      <b/>
      <sz val="10"/>
      <name val="바탕체"/>
      <family val="1"/>
      <charset val="129"/>
    </font>
    <font>
      <sz val="10"/>
      <name val="HY중고딕"/>
      <family val="1"/>
      <charset val="129"/>
    </font>
    <font>
      <b/>
      <sz val="18"/>
      <name val="바탕체"/>
      <family val="1"/>
      <charset val="129"/>
    </font>
    <font>
      <vertAlign val="superscript"/>
      <sz val="9"/>
      <name val="바탕"/>
      <family val="1"/>
      <charset val="129"/>
    </font>
    <font>
      <b/>
      <sz val="10"/>
      <name val="바탕"/>
      <family val="1"/>
      <charset val="129"/>
    </font>
    <font>
      <sz val="9"/>
      <name val="HY중고딕"/>
      <family val="1"/>
      <charset val="129"/>
    </font>
    <font>
      <sz val="8.5"/>
      <name val="굴림"/>
      <family val="3"/>
      <charset val="129"/>
    </font>
    <font>
      <sz val="8"/>
      <color theme="1"/>
      <name val="굴림"/>
      <family val="3"/>
      <charset val="129"/>
    </font>
    <font>
      <b/>
      <sz val="10"/>
      <color theme="1"/>
      <name val="HY중고딕"/>
      <family val="1"/>
      <charset val="129"/>
    </font>
    <font>
      <sz val="9"/>
      <name val="맑은 고딕"/>
      <family val="3"/>
      <charset val="129"/>
      <scheme val="major"/>
    </font>
    <font>
      <b/>
      <sz val="16"/>
      <name val="바탕체"/>
      <family val="1"/>
      <charset val="129"/>
    </font>
    <font>
      <b/>
      <sz val="9"/>
      <name val="바탕체"/>
      <family val="1"/>
      <charset val="129"/>
    </font>
    <font>
      <b/>
      <sz val="18"/>
      <name val="HY중고딕"/>
      <family val="1"/>
      <charset val="129"/>
    </font>
    <font>
      <b/>
      <sz val="11"/>
      <color theme="1"/>
      <name val="HY중고딕"/>
      <family val="1"/>
      <charset val="129"/>
    </font>
    <font>
      <sz val="9"/>
      <name val="맑은 고딕"/>
      <family val="3"/>
      <charset val="129"/>
    </font>
    <font>
      <sz val="9"/>
      <name val="HY견고딕"/>
      <family val="1"/>
      <charset val="129"/>
    </font>
    <font>
      <sz val="9"/>
      <name val="arial anrrow"/>
    </font>
    <font>
      <sz val="9"/>
      <color theme="1"/>
      <name val="arial anrrow"/>
    </font>
    <font>
      <sz val="11"/>
      <name val="바탕"/>
      <family val="1"/>
      <charset val="129"/>
    </font>
    <font>
      <sz val="8"/>
      <color theme="1"/>
      <name val="맑은 고딕"/>
      <family val="3"/>
      <charset val="129"/>
      <scheme val="minor"/>
    </font>
    <font>
      <sz val="9"/>
      <color theme="1"/>
      <name val="바탕체"/>
      <family val="1"/>
      <charset val="129"/>
    </font>
    <font>
      <b/>
      <sz val="18"/>
      <name val="HY견명조"/>
      <family val="1"/>
      <charset val="129"/>
    </font>
    <font>
      <b/>
      <sz val="17"/>
      <name val="Arial Narrow"/>
      <family val="2"/>
    </font>
    <font>
      <b/>
      <sz val="10"/>
      <name val="arial anrrow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name val="Arial Narrow"/>
      <family val="2"/>
    </font>
    <font>
      <sz val="9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바탕"/>
      <family val="1"/>
      <charset val="129"/>
    </font>
    <font>
      <b/>
      <sz val="10"/>
      <color theme="1"/>
      <name val="바탕"/>
      <family val="1"/>
      <charset val="129"/>
    </font>
    <font>
      <b/>
      <sz val="10"/>
      <color theme="1"/>
      <name val="Arial Narrow"/>
      <family val="2"/>
    </font>
    <font>
      <b/>
      <sz val="18"/>
      <color theme="1"/>
      <name val="HY견명조"/>
      <family val="1"/>
      <charset val="129"/>
    </font>
    <font>
      <b/>
      <sz val="11"/>
      <color theme="1"/>
      <name val="Arial Narrow"/>
      <family val="2"/>
    </font>
    <font>
      <vertAlign val="superscript"/>
      <sz val="9"/>
      <name val="Times New Roman"/>
      <family val="1"/>
    </font>
    <font>
      <sz val="11"/>
      <color theme="1"/>
      <name val="바탕"/>
      <family val="1"/>
      <charset val="129"/>
    </font>
    <font>
      <b/>
      <sz val="9"/>
      <name val="Arial Narrow"/>
      <family val="2"/>
    </font>
    <font>
      <b/>
      <sz val="18"/>
      <name val="Arial Narrow"/>
      <family val="2"/>
    </font>
    <font>
      <sz val="9"/>
      <color theme="1" tint="4.9989318521683403E-2"/>
      <name val="Arial Narrow"/>
      <family val="2"/>
    </font>
    <font>
      <b/>
      <sz val="10"/>
      <color theme="1" tint="4.9989318521683403E-2"/>
      <name val="Arial Narrow"/>
      <family val="2"/>
    </font>
    <font>
      <b/>
      <sz val="9"/>
      <color theme="1"/>
      <name val="바탕체"/>
      <family val="1"/>
      <charset val="129"/>
    </font>
    <font>
      <sz val="8"/>
      <color theme="1"/>
      <name val="바탕체"/>
      <family val="1"/>
      <charset val="129"/>
    </font>
    <font>
      <b/>
      <sz val="17"/>
      <color theme="1"/>
      <name val="arial narrorw"/>
    </font>
    <font>
      <b/>
      <sz val="17"/>
      <color theme="1"/>
      <name val="arial narrorw"/>
      <family val="2"/>
    </font>
    <font>
      <b/>
      <sz val="17"/>
      <color theme="1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8"/>
      <name val="HY견명조"/>
      <family val="1"/>
      <charset val="129"/>
    </font>
    <font>
      <sz val="11"/>
      <name val="바탕체"/>
      <family val="1"/>
      <charset val="129"/>
    </font>
    <font>
      <sz val="8.5"/>
      <name val="Times New Roman"/>
      <family val="1"/>
    </font>
    <font>
      <sz val="9"/>
      <name val="바탕ㅇ체"/>
      <family val="1"/>
      <charset val="129"/>
    </font>
    <font>
      <sz val="7"/>
      <name val="바탕체"/>
      <family val="1"/>
      <charset val="129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813">
    <xf numFmtId="176" fontId="0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8" fillId="0" borderId="0"/>
    <xf numFmtId="0" fontId="10" fillId="0" borderId="0" applyFill="0" applyBorder="0" applyProtection="0">
      <alignment horizontal="left" shrinkToFit="1"/>
    </xf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12" fillId="0" borderId="0"/>
    <xf numFmtId="184" fontId="13" fillId="0" borderId="0" applyFont="0" applyFill="0" applyBorder="0" applyAlignment="0" applyProtection="0"/>
    <xf numFmtId="0" fontId="11" fillId="0" borderId="0"/>
    <xf numFmtId="49" fontId="15" fillId="0" borderId="8">
      <alignment horizontal="center" vertical="center"/>
    </xf>
    <xf numFmtId="49" fontId="15" fillId="0" borderId="8">
      <alignment horizontal="center" vertical="center"/>
    </xf>
    <xf numFmtId="0" fontId="11" fillId="0" borderId="0"/>
    <xf numFmtId="0" fontId="11" fillId="0" borderId="0"/>
    <xf numFmtId="0" fontId="8" fillId="0" borderId="0"/>
    <xf numFmtId="0" fontId="15" fillId="0" borderId="0" applyFont="0" applyFill="0" applyBorder="0" applyAlignment="0" applyProtection="0"/>
    <xf numFmtId="0" fontId="8" fillId="0" borderId="0"/>
    <xf numFmtId="0" fontId="15" fillId="0" borderId="0" applyFont="0" applyFill="0" applyBorder="0" applyAlignment="0" applyProtection="0"/>
    <xf numFmtId="0" fontId="1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7" fillId="0" borderId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3" borderId="2">
      <alignment horizontal="center" vertical="center"/>
    </xf>
    <xf numFmtId="0" fontId="24" fillId="0" borderId="0"/>
    <xf numFmtId="0" fontId="24" fillId="0" borderId="0"/>
    <xf numFmtId="0" fontId="24" fillId="0" borderId="0"/>
    <xf numFmtId="0" fontId="20" fillId="0" borderId="0"/>
    <xf numFmtId="0" fontId="25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8" fillId="0" borderId="0"/>
    <xf numFmtId="0" fontId="13" fillId="0" borderId="0" applyFill="0" applyBorder="0" applyAlignment="0"/>
    <xf numFmtId="0" fontId="28" fillId="0" borderId="0"/>
    <xf numFmtId="3" fontId="8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29" fillId="0" borderId="0" applyFill="0" applyBorder="0" applyAlignment="0" applyProtection="0"/>
    <xf numFmtId="186" fontId="13" fillId="0" borderId="0" applyFont="0" applyFill="0" applyBorder="0" applyAlignment="0" applyProtection="0"/>
    <xf numFmtId="2" fontId="29" fillId="0" borderId="0" applyFill="0" applyBorder="0" applyAlignment="0" applyProtection="0"/>
    <xf numFmtId="38" fontId="30" fillId="4" borderId="0" applyNumberFormat="0" applyBorder="0" applyAlignment="0" applyProtection="0"/>
    <xf numFmtId="0" fontId="31" fillId="0" borderId="0">
      <alignment horizontal="left"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30" fillId="5" borderId="7" applyNumberFormat="0" applyBorder="0" applyAlignment="0" applyProtection="0"/>
    <xf numFmtId="0" fontId="33" fillId="0" borderId="9"/>
    <xf numFmtId="187" fontId="13" fillId="0" borderId="0"/>
    <xf numFmtId="188" fontId="34" fillId="6" borderId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35" fillId="7" borderId="2">
      <alignment horizontal="center" vertical="center"/>
    </xf>
    <xf numFmtId="0" fontId="33" fillId="0" borderId="0"/>
    <xf numFmtId="0" fontId="29" fillId="0" borderId="6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8" fillId="0" borderId="0"/>
    <xf numFmtId="0" fontId="38" fillId="0" borderId="5"/>
    <xf numFmtId="41" fontId="13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9" fontId="34" fillId="6" borderId="0">
      <alignment vertical="center"/>
    </xf>
    <xf numFmtId="188" fontId="8" fillId="0" borderId="2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13" fillId="0" borderId="0"/>
    <xf numFmtId="0" fontId="39" fillId="0" borderId="0">
      <alignment vertical="center"/>
    </xf>
    <xf numFmtId="0" fontId="39" fillId="0" borderId="0">
      <alignment vertical="center"/>
    </xf>
    <xf numFmtId="0" fontId="13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" fillId="0" borderId="0"/>
    <xf numFmtId="0" fontId="16" fillId="0" borderId="0"/>
    <xf numFmtId="0" fontId="16" fillId="0" borderId="0"/>
    <xf numFmtId="0" fontId="8" fillId="0" borderId="0" applyNumberFormat="0" applyFill="0" applyBorder="0" applyAlignment="0" applyProtection="0"/>
    <xf numFmtId="0" fontId="11" fillId="0" borderId="0"/>
    <xf numFmtId="0" fontId="11" fillId="0" borderId="0"/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7" fillId="9" borderId="0" applyNumberFormat="0" applyBorder="0" applyAlignment="0" applyProtection="0">
      <alignment vertical="center"/>
    </xf>
    <xf numFmtId="0" fontId="26" fillId="0" borderId="0"/>
    <xf numFmtId="0" fontId="44" fillId="0" borderId="0"/>
    <xf numFmtId="0" fontId="45" fillId="0" borderId="0"/>
    <xf numFmtId="0" fontId="22" fillId="0" borderId="0"/>
    <xf numFmtId="0" fontId="45" fillId="0" borderId="0"/>
    <xf numFmtId="0" fontId="20" fillId="0" borderId="0"/>
    <xf numFmtId="0" fontId="25" fillId="0" borderId="0"/>
    <xf numFmtId="0" fontId="22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25" fillId="0" borderId="0"/>
    <xf numFmtId="0" fontId="22" fillId="0" borderId="0"/>
    <xf numFmtId="0" fontId="26" fillId="0" borderId="0"/>
    <xf numFmtId="0" fontId="27" fillId="0" borderId="0"/>
    <xf numFmtId="0" fontId="46" fillId="0" borderId="0"/>
    <xf numFmtId="0" fontId="46" fillId="0" borderId="0"/>
    <xf numFmtId="0" fontId="26" fillId="0" borderId="0"/>
    <xf numFmtId="0" fontId="27" fillId="0" borderId="0"/>
    <xf numFmtId="0" fontId="20" fillId="0" borderId="0"/>
    <xf numFmtId="0" fontId="48" fillId="26" borderId="10" applyNumberFormat="0" applyAlignment="0" applyProtection="0">
      <alignment vertical="center"/>
    </xf>
    <xf numFmtId="0" fontId="49" fillId="27" borderId="11" applyNumberFormat="0" applyAlignment="0" applyProtection="0">
      <alignment vertical="center"/>
    </xf>
    <xf numFmtId="196" fontId="13" fillId="0" borderId="0"/>
    <xf numFmtId="197" fontId="13" fillId="0" borderId="0" applyFont="0" applyFill="0" applyBorder="0" applyAlignment="0" applyProtection="0"/>
    <xf numFmtId="198" fontId="11" fillId="0" borderId="0" applyFont="0" applyFill="0" applyBorder="0" applyAlignment="0" applyProtection="0"/>
    <xf numFmtId="199" fontId="13" fillId="0" borderId="0"/>
    <xf numFmtId="0" fontId="50" fillId="0" borderId="0" applyNumberForma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38" fontId="30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12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13" borderId="10" applyNumberFormat="0" applyAlignment="0" applyProtection="0">
      <alignment vertical="center"/>
    </xf>
    <xf numFmtId="10" fontId="30" fillId="2" borderId="7" applyNumberFormat="0" applyBorder="0" applyAlignment="0" applyProtection="0"/>
    <xf numFmtId="0" fontId="55" fillId="0" borderId="13" applyNumberFormat="0" applyFill="0" applyAlignment="0" applyProtection="0">
      <alignment vertical="center"/>
    </xf>
    <xf numFmtId="17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6" fillId="28" borderId="0" applyNumberFormat="0" applyBorder="0" applyAlignment="0" applyProtection="0">
      <alignment vertical="center"/>
    </xf>
    <xf numFmtId="0" fontId="11" fillId="0" borderId="0"/>
    <xf numFmtId="0" fontId="13" fillId="29" borderId="14" applyNumberFormat="0" applyFont="0" applyAlignment="0" applyProtection="0">
      <alignment vertical="center"/>
    </xf>
    <xf numFmtId="0" fontId="57" fillId="26" borderId="15" applyNumberFormat="0" applyAlignment="0" applyProtection="0">
      <alignment vertical="center"/>
    </xf>
    <xf numFmtId="0" fontId="8" fillId="0" borderId="0"/>
    <xf numFmtId="0" fontId="58" fillId="0" borderId="0" applyNumberFormat="0" applyFill="0" applyBorder="0" applyAlignment="0" applyProtection="0">
      <alignment vertical="center"/>
    </xf>
    <xf numFmtId="0" fontId="8" fillId="0" borderId="1" applyNumberFormat="0" applyFont="0" applyFill="0" applyAlignment="0" applyProtection="0"/>
    <xf numFmtId="0" fontId="6" fillId="0" borderId="16">
      <alignment horizontal="left"/>
    </xf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6" borderId="10" applyNumberFormat="0" applyAlignment="0" applyProtection="0">
      <alignment vertical="center"/>
    </xf>
    <xf numFmtId="0" fontId="48" fillId="26" borderId="10" applyNumberFormat="0" applyAlignment="0" applyProtection="0">
      <alignment vertical="center"/>
    </xf>
    <xf numFmtId="0" fontId="61" fillId="26" borderId="10" applyNumberFormat="0" applyAlignment="0" applyProtection="0">
      <alignment vertical="center"/>
    </xf>
    <xf numFmtId="202" fontId="11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3" fillId="0" borderId="0">
      <alignment horizontal="centerContinuous"/>
    </xf>
    <xf numFmtId="0" fontId="64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5" fillId="0" borderId="0">
      <protection locked="0"/>
    </xf>
    <xf numFmtId="0" fontId="65" fillId="0" borderId="0">
      <protection locked="0"/>
    </xf>
    <xf numFmtId="0" fontId="13" fillId="29" borderId="14" applyNumberFormat="0" applyFont="0" applyAlignment="0" applyProtection="0">
      <alignment vertical="center"/>
    </xf>
    <xf numFmtId="0" fontId="37" fillId="29" borderId="14" applyNumberFormat="0" applyFont="0" applyAlignment="0" applyProtection="0">
      <alignment vertical="center"/>
    </xf>
    <xf numFmtId="0" fontId="13" fillId="29" borderId="14" applyNumberFormat="0" applyFont="0" applyAlignment="0" applyProtection="0">
      <alignment vertical="center"/>
    </xf>
    <xf numFmtId="0" fontId="11" fillId="29" borderId="14" applyNumberFormat="0" applyFont="0" applyAlignment="0" applyProtection="0">
      <alignment vertical="center"/>
    </xf>
    <xf numFmtId="0" fontId="14" fillId="0" borderId="0">
      <alignment vertical="center"/>
    </xf>
    <xf numFmtId="0" fontId="6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40" fillId="0" borderId="0">
      <alignment horizontal="center" vertical="center"/>
    </xf>
    <xf numFmtId="0" fontId="67" fillId="0" borderId="0">
      <alignment horizontal="center" vertical="center"/>
    </xf>
    <xf numFmtId="0" fontId="6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27" borderId="11" applyNumberFormat="0" applyAlignment="0" applyProtection="0">
      <alignment vertical="center"/>
    </xf>
    <xf numFmtId="0" fontId="49" fillId="27" borderId="11" applyNumberFormat="0" applyAlignment="0" applyProtection="0">
      <alignment vertical="center"/>
    </xf>
    <xf numFmtId="0" fontId="69" fillId="27" borderId="11" applyNumberFormat="0" applyAlignment="0" applyProtection="0">
      <alignment vertical="center"/>
    </xf>
    <xf numFmtId="183" fontId="8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73" fillId="0" borderId="17" applyNumberFormat="0" applyFill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74" fillId="13" borderId="10" applyNumberFormat="0" applyAlignment="0" applyProtection="0">
      <alignment vertical="center"/>
    </xf>
    <xf numFmtId="0" fontId="54" fillId="13" borderId="10" applyNumberFormat="0" applyAlignment="0" applyProtection="0">
      <alignment vertical="center"/>
    </xf>
    <xf numFmtId="0" fontId="74" fillId="13" borderId="10" applyNumberFormat="0" applyAlignment="0" applyProtection="0">
      <alignment vertical="center"/>
    </xf>
    <xf numFmtId="4" fontId="65" fillId="0" borderId="0">
      <protection locked="0"/>
    </xf>
    <xf numFmtId="203" fontId="11" fillId="0" borderId="0">
      <protection locked="0"/>
    </xf>
    <xf numFmtId="0" fontId="75" fillId="0" borderId="0">
      <alignment vertical="center"/>
    </xf>
    <xf numFmtId="0" fontId="76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79" fillId="0" borderId="1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52" fillId="0" borderId="12" applyNumberFormat="0" applyFill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81" fillId="10" borderId="0" applyNumberFormat="0" applyBorder="0" applyAlignment="0" applyProtection="0">
      <alignment vertical="center"/>
    </xf>
    <xf numFmtId="0" fontId="82" fillId="26" borderId="15" applyNumberFormat="0" applyAlignment="0" applyProtection="0">
      <alignment vertical="center"/>
    </xf>
    <xf numFmtId="0" fontId="57" fillId="26" borderId="15" applyNumberFormat="0" applyAlignment="0" applyProtection="0">
      <alignment vertical="center"/>
    </xf>
    <xf numFmtId="0" fontId="82" fillId="26" borderId="15" applyNumberFormat="0" applyAlignment="0" applyProtection="0">
      <alignment vertical="center"/>
    </xf>
    <xf numFmtId="38" fontId="83" fillId="0" borderId="0" applyFont="0" applyFill="0" applyBorder="0" applyAlignment="0">
      <alignment vertical="center"/>
    </xf>
    <xf numFmtId="41" fontId="13" fillId="0" borderId="0" applyFont="0" applyFill="0" applyBorder="0" applyAlignment="0" applyProtection="0"/>
    <xf numFmtId="0" fontId="84" fillId="0" borderId="0"/>
    <xf numFmtId="0" fontId="85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65" fillId="0" borderId="1">
      <protection locked="0"/>
    </xf>
    <xf numFmtId="204" fontId="11" fillId="0" borderId="0">
      <protection locked="0"/>
    </xf>
    <xf numFmtId="205" fontId="11" fillId="0" borderId="0">
      <protection locked="0"/>
    </xf>
    <xf numFmtId="9" fontId="13" fillId="0" borderId="0" applyFont="0" applyFill="0" applyBorder="0" applyAlignment="0" applyProtection="0"/>
    <xf numFmtId="0" fontId="88" fillId="0" borderId="0"/>
    <xf numFmtId="178" fontId="88" fillId="0" borderId="0"/>
    <xf numFmtId="0" fontId="88" fillId="0" borderId="0"/>
    <xf numFmtId="0" fontId="89" fillId="0" borderId="0"/>
    <xf numFmtId="0" fontId="90" fillId="0" borderId="0"/>
    <xf numFmtId="2" fontId="90" fillId="0" borderId="0"/>
    <xf numFmtId="0" fontId="91" fillId="0" borderId="3">
      <alignment horizontal="left" vertical="center"/>
    </xf>
    <xf numFmtId="0" fontId="91" fillId="0" borderId="4">
      <alignment horizontal="left" vertical="center"/>
    </xf>
    <xf numFmtId="0" fontId="92" fillId="0" borderId="0"/>
    <xf numFmtId="0" fontId="91" fillId="0" borderId="0"/>
    <xf numFmtId="10" fontId="93" fillId="0" borderId="0"/>
    <xf numFmtId="41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177" fontId="87" fillId="0" borderId="0">
      <alignment horizontal="right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87" fillId="0" borderId="0" applyFont="0" applyFill="0" applyBorder="0" applyAlignment="0" applyProtection="0">
      <alignment vertical="center"/>
    </xf>
    <xf numFmtId="178" fontId="11" fillId="0" borderId="0" applyProtection="0"/>
    <xf numFmtId="0" fontId="98" fillId="0" borderId="0"/>
    <xf numFmtId="41" fontId="8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87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87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87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</cellStyleXfs>
  <cellXfs count="1190">
    <xf numFmtId="176" fontId="0" fillId="0" borderId="0" xfId="0"/>
    <xf numFmtId="176" fontId="103" fillId="0" borderId="0" xfId="0" applyFont="1" applyFill="1" applyProtection="1"/>
    <xf numFmtId="176" fontId="103" fillId="0" borderId="0" xfId="0" applyFont="1" applyFill="1" applyBorder="1" applyProtection="1"/>
    <xf numFmtId="176" fontId="105" fillId="0" borderId="25" xfId="0" applyFont="1" applyFill="1" applyBorder="1" applyAlignment="1" applyProtection="1">
      <alignment horizontal="center" vertical="center"/>
    </xf>
    <xf numFmtId="176" fontId="14" fillId="0" borderId="27" xfId="0" applyFont="1" applyFill="1" applyBorder="1" applyAlignment="1" applyProtection="1">
      <alignment horizontal="center" vertical="center"/>
    </xf>
    <xf numFmtId="176" fontId="105" fillId="0" borderId="2" xfId="0" applyFont="1" applyFill="1" applyBorder="1" applyAlignment="1" applyProtection="1">
      <alignment vertical="center"/>
    </xf>
    <xf numFmtId="176" fontId="94" fillId="0" borderId="0" xfId="0" applyNumberFormat="1" applyFont="1" applyFill="1" applyAlignment="1" applyProtection="1"/>
    <xf numFmtId="176" fontId="97" fillId="0" borderId="0" xfId="0" applyNumberFormat="1" applyFont="1" applyFill="1" applyAlignment="1" applyProtection="1">
      <alignment horizontal="centerContinuous"/>
    </xf>
    <xf numFmtId="176" fontId="103" fillId="0" borderId="0" xfId="0" applyFont="1" applyFill="1" applyAlignment="1" applyProtection="1">
      <alignment horizontal="right"/>
    </xf>
    <xf numFmtId="176" fontId="111" fillId="0" borderId="0" xfId="0" applyFont="1" applyFill="1" applyProtection="1"/>
    <xf numFmtId="176" fontId="111" fillId="0" borderId="0" xfId="0" applyFont="1" applyFill="1" applyAlignment="1" applyProtection="1">
      <alignment horizontal="centerContinuous"/>
    </xf>
    <xf numFmtId="177" fontId="111" fillId="0" borderId="0" xfId="0" applyNumberFormat="1" applyFont="1" applyFill="1" applyAlignment="1" applyProtection="1">
      <alignment horizontal="centerContinuous"/>
    </xf>
    <xf numFmtId="0" fontId="0" fillId="0" borderId="0" xfId="0" applyNumberFormat="1" applyFill="1" applyAlignment="1">
      <alignment vertical="center"/>
    </xf>
    <xf numFmtId="176" fontId="102" fillId="0" borderId="0" xfId="0" applyNumberFormat="1" applyFont="1" applyFill="1" applyAlignment="1" applyProtection="1"/>
    <xf numFmtId="176" fontId="100" fillId="0" borderId="0" xfId="0" applyNumberFormat="1" applyFont="1" applyFill="1" applyBorder="1" applyAlignment="1" applyProtection="1">
      <alignment horizontal="right"/>
    </xf>
    <xf numFmtId="176" fontId="97" fillId="0" borderId="0" xfId="0" applyNumberFormat="1" applyFont="1" applyFill="1" applyAlignment="1" applyProtection="1"/>
    <xf numFmtId="3" fontId="110" fillId="0" borderId="0" xfId="0" applyNumberFormat="1" applyFont="1" applyFill="1" applyAlignment="1" applyProtection="1">
      <alignment horizontal="centerContinuous"/>
    </xf>
    <xf numFmtId="0" fontId="100" fillId="0" borderId="0" xfId="0" applyNumberFormat="1" applyFont="1" applyFill="1" applyBorder="1" applyAlignment="1" applyProtection="1">
      <alignment horizontal="left" vertical="center"/>
    </xf>
    <xf numFmtId="177" fontId="109" fillId="0" borderId="0" xfId="0" applyNumberFormat="1" applyFont="1" applyFill="1" applyBorder="1" applyAlignment="1" applyProtection="1">
      <alignment horizontal="center" vertical="center"/>
    </xf>
    <xf numFmtId="177" fontId="98" fillId="0" borderId="0" xfId="0" applyNumberFormat="1" applyFont="1" applyFill="1" applyBorder="1" applyAlignment="1" applyProtection="1">
      <alignment horizontal="center" vertical="center"/>
    </xf>
    <xf numFmtId="176" fontId="99" fillId="0" borderId="0" xfId="0" applyFont="1" applyFill="1" applyAlignment="1" applyProtection="1">
      <alignment horizontal="center" vertical="center"/>
    </xf>
    <xf numFmtId="176" fontId="101" fillId="0" borderId="0" xfId="0" applyFont="1" applyFill="1" applyBorder="1" applyAlignment="1" applyProtection="1">
      <alignment vertical="center"/>
    </xf>
    <xf numFmtId="176" fontId="100" fillId="0" borderId="0" xfId="0" applyFont="1" applyFill="1" applyBorder="1" applyAlignment="1" applyProtection="1">
      <alignment vertical="center"/>
    </xf>
    <xf numFmtId="0" fontId="100" fillId="0" borderId="21" xfId="0" applyNumberFormat="1" applyFont="1" applyFill="1" applyBorder="1" applyAlignment="1" applyProtection="1">
      <alignment horizontal="center" vertical="center"/>
    </xf>
    <xf numFmtId="176" fontId="99" fillId="0" borderId="0" xfId="0" applyFont="1" applyFill="1" applyAlignment="1" applyProtection="1">
      <alignment vertical="center"/>
    </xf>
    <xf numFmtId="176" fontId="100" fillId="0" borderId="0" xfId="0" applyFont="1" applyFill="1" applyAlignment="1" applyProtection="1">
      <alignment vertical="center"/>
    </xf>
    <xf numFmtId="176" fontId="100" fillId="0" borderId="0" xfId="0" applyNumberFormat="1" applyFont="1" applyFill="1" applyAlignment="1" applyProtection="1"/>
    <xf numFmtId="176" fontId="94" fillId="0" borderId="0" xfId="0" applyFont="1" applyFill="1" applyProtection="1"/>
    <xf numFmtId="177" fontId="97" fillId="0" borderId="0" xfId="0" applyNumberFormat="1" applyFont="1" applyFill="1" applyAlignment="1" applyProtection="1">
      <alignment horizontal="centerContinuous"/>
    </xf>
    <xf numFmtId="176" fontId="97" fillId="0" borderId="0" xfId="0" applyFont="1" applyFill="1" applyAlignment="1" applyProtection="1">
      <alignment horizontal="centerContinuous"/>
    </xf>
    <xf numFmtId="176" fontId="97" fillId="0" borderId="0" xfId="0" applyFont="1" applyFill="1" applyBorder="1" applyAlignment="1" applyProtection="1">
      <alignment horizontal="centerContinuous"/>
    </xf>
    <xf numFmtId="176" fontId="97" fillId="0" borderId="0" xfId="0" applyFont="1" applyFill="1" applyProtection="1"/>
    <xf numFmtId="176" fontId="98" fillId="0" borderId="0" xfId="0" applyFont="1" applyFill="1" applyProtection="1"/>
    <xf numFmtId="176" fontId="98" fillId="0" borderId="0" xfId="0" applyFont="1" applyFill="1" applyBorder="1" applyProtection="1"/>
    <xf numFmtId="176" fontId="98" fillId="0" borderId="0" xfId="0" applyFont="1" applyFill="1" applyAlignment="1" applyProtection="1">
      <alignment horizontal="right"/>
    </xf>
    <xf numFmtId="176" fontId="99" fillId="0" borderId="0" xfId="0" applyFont="1" applyFill="1" applyBorder="1" applyAlignment="1" applyProtection="1">
      <alignment vertical="center"/>
    </xf>
    <xf numFmtId="176" fontId="101" fillId="0" borderId="0" xfId="0" applyFont="1" applyFill="1" applyAlignment="1" applyProtection="1">
      <alignment vertical="center"/>
    </xf>
    <xf numFmtId="176" fontId="0" fillId="0" borderId="0" xfId="0" applyFill="1" applyProtection="1"/>
    <xf numFmtId="176" fontId="105" fillId="0" borderId="0" xfId="0" applyFont="1" applyFill="1" applyAlignment="1" applyProtection="1">
      <alignment vertical="center"/>
    </xf>
    <xf numFmtId="176" fontId="102" fillId="0" borderId="0" xfId="0" applyFont="1" applyFill="1" applyAlignment="1" applyProtection="1">
      <alignment vertical="center"/>
    </xf>
    <xf numFmtId="176" fontId="108" fillId="0" borderId="0" xfId="0" applyFont="1" applyFill="1" applyAlignment="1" applyProtection="1">
      <alignment vertical="center"/>
    </xf>
    <xf numFmtId="176" fontId="100" fillId="0" borderId="0" xfId="0" applyFont="1" applyFill="1" applyProtection="1"/>
    <xf numFmtId="176" fontId="100" fillId="0" borderId="0" xfId="0" applyFont="1" applyFill="1" applyBorder="1" applyProtection="1"/>
    <xf numFmtId="176" fontId="100" fillId="0" borderId="0" xfId="0" applyFont="1" applyFill="1" applyAlignment="1" applyProtection="1">
      <alignment horizontal="right"/>
    </xf>
    <xf numFmtId="176" fontId="102" fillId="0" borderId="0" xfId="0" applyFont="1" applyFill="1" applyProtection="1"/>
    <xf numFmtId="176" fontId="0" fillId="0" borderId="0" xfId="0" applyFill="1" applyBorder="1" applyProtection="1"/>
    <xf numFmtId="41" fontId="70" fillId="0" borderId="0" xfId="0" applyNumberFormat="1" applyFont="1" applyFill="1" applyBorder="1" applyAlignment="1" applyProtection="1">
      <alignment horizontal="center" vertical="center"/>
      <protection locked="0"/>
    </xf>
    <xf numFmtId="41" fontId="70" fillId="0" borderId="0" xfId="0" quotePrefix="1" applyNumberFormat="1" applyFont="1" applyFill="1" applyBorder="1" applyAlignment="1" applyProtection="1">
      <alignment horizontal="center" vertical="center"/>
      <protection locked="0"/>
    </xf>
    <xf numFmtId="176" fontId="97" fillId="0" borderId="0" xfId="0" applyFont="1" applyFill="1" applyBorder="1" applyProtection="1"/>
    <xf numFmtId="176" fontId="107" fillId="0" borderId="27" xfId="0" applyFont="1" applyFill="1" applyBorder="1" applyAlignment="1" applyProtection="1">
      <alignment horizontal="centerContinuous" vertical="center"/>
    </xf>
    <xf numFmtId="176" fontId="105" fillId="0" borderId="0" xfId="0" applyFont="1" applyFill="1" applyBorder="1" applyAlignment="1" applyProtection="1">
      <alignment vertical="center"/>
    </xf>
    <xf numFmtId="176" fontId="102" fillId="0" borderId="0" xfId="0" applyFont="1" applyFill="1" applyBorder="1" applyProtection="1"/>
    <xf numFmtId="176" fontId="99" fillId="0" borderId="29" xfId="0" applyFont="1" applyFill="1" applyBorder="1" applyAlignment="1" applyProtection="1">
      <alignment horizontal="centerContinuous" vertical="center"/>
    </xf>
    <xf numFmtId="176" fontId="94" fillId="0" borderId="0" xfId="0" applyFont="1" applyFill="1" applyBorder="1" applyAlignment="1" applyProtection="1">
      <alignment horizontal="center"/>
    </xf>
    <xf numFmtId="176" fontId="115" fillId="0" borderId="0" xfId="0" applyFont="1" applyFill="1" applyAlignment="1" applyProtection="1">
      <alignment vertical="center"/>
    </xf>
    <xf numFmtId="176" fontId="114" fillId="0" borderId="0" xfId="0" applyFont="1" applyFill="1" applyProtection="1"/>
    <xf numFmtId="176" fontId="98" fillId="0" borderId="0" xfId="0" applyFont="1" applyFill="1" applyAlignment="1" applyProtection="1">
      <alignment vertical="center"/>
    </xf>
    <xf numFmtId="176" fontId="98" fillId="0" borderId="0" xfId="0" applyFont="1" applyFill="1" applyBorder="1" applyAlignment="1" applyProtection="1">
      <alignment vertical="center"/>
    </xf>
    <xf numFmtId="176" fontId="117" fillId="0" borderId="0" xfId="0" applyFont="1" applyFill="1" applyAlignment="1" applyProtection="1">
      <alignment vertical="center"/>
    </xf>
    <xf numFmtId="176" fontId="118" fillId="0" borderId="0" xfId="0" applyFont="1" applyFill="1" applyAlignment="1" applyProtection="1">
      <alignment horizontal="center"/>
    </xf>
    <xf numFmtId="176" fontId="103" fillId="0" borderId="0" xfId="0" applyFont="1" applyFill="1" applyAlignment="1" applyProtection="1">
      <alignment horizontal="center" vertical="center"/>
    </xf>
    <xf numFmtId="41" fontId="100" fillId="0" borderId="0" xfId="0" applyNumberFormat="1" applyFont="1" applyFill="1" applyAlignment="1" applyProtection="1">
      <alignment horizontal="center" vertical="center"/>
    </xf>
    <xf numFmtId="176" fontId="101" fillId="0" borderId="0" xfId="0" applyFont="1" applyFill="1" applyProtection="1"/>
    <xf numFmtId="176" fontId="119" fillId="0" borderId="0" xfId="0" applyFont="1" applyFill="1" applyProtection="1"/>
    <xf numFmtId="176" fontId="119" fillId="0" borderId="0" xfId="0" applyFont="1" applyFill="1" applyBorder="1" applyProtection="1"/>
    <xf numFmtId="0" fontId="120" fillId="0" borderId="0" xfId="26" applyFont="1" applyFill="1" applyAlignment="1">
      <alignment horizontal="left" vertical="center"/>
    </xf>
    <xf numFmtId="0" fontId="100" fillId="0" borderId="0" xfId="0" applyNumberFormat="1" applyFont="1" applyFill="1" applyBorder="1" applyAlignment="1" applyProtection="1">
      <alignment horizontal="center" vertical="center"/>
    </xf>
    <xf numFmtId="176" fontId="105" fillId="0" borderId="21" xfId="0" applyFont="1" applyFill="1" applyBorder="1" applyAlignment="1" applyProtection="1">
      <alignment vertical="center"/>
    </xf>
    <xf numFmtId="176" fontId="105" fillId="0" borderId="23" xfId="0" applyFont="1" applyFill="1" applyBorder="1" applyAlignment="1" applyProtection="1">
      <alignment vertical="center"/>
    </xf>
    <xf numFmtId="176" fontId="109" fillId="0" borderId="0" xfId="0" applyFont="1" applyFill="1" applyProtection="1"/>
    <xf numFmtId="176" fontId="99" fillId="0" borderId="0" xfId="0" applyFont="1" applyFill="1" applyProtection="1"/>
    <xf numFmtId="176" fontId="105" fillId="0" borderId="22" xfId="0" applyFont="1" applyFill="1" applyBorder="1" applyAlignment="1" applyProtection="1">
      <alignment horizontal="centerContinuous" vertical="center"/>
    </xf>
    <xf numFmtId="176" fontId="0" fillId="0" borderId="29" xfId="0" applyFont="1" applyFill="1" applyBorder="1" applyAlignment="1" applyProtection="1">
      <alignment horizontal="center" vertical="center" wrapText="1"/>
    </xf>
    <xf numFmtId="176" fontId="0" fillId="0" borderId="7" xfId="0" applyFont="1" applyFill="1" applyBorder="1" applyAlignment="1" applyProtection="1">
      <alignment horizontal="center" vertical="center" wrapText="1"/>
    </xf>
    <xf numFmtId="176" fontId="100" fillId="0" borderId="0" xfId="0" applyFont="1" applyFill="1" applyBorder="1" applyAlignment="1" applyProtection="1">
      <alignment horizontal="center" vertical="center" wrapText="1"/>
    </xf>
    <xf numFmtId="176" fontId="107" fillId="0" borderId="0" xfId="0" applyFont="1" applyFill="1" applyBorder="1" applyAlignment="1" applyProtection="1">
      <alignment horizontal="centerContinuous" vertical="center"/>
    </xf>
    <xf numFmtId="176" fontId="100" fillId="0" borderId="0" xfId="0" applyFont="1" applyFill="1" applyBorder="1" applyAlignment="1" applyProtection="1">
      <alignment horizontal="center" vertical="center"/>
    </xf>
    <xf numFmtId="176" fontId="99" fillId="0" borderId="0" xfId="0" applyFont="1" applyFill="1" applyBorder="1" applyAlignment="1" applyProtection="1">
      <alignment horizontal="center" vertical="center" wrapText="1"/>
    </xf>
    <xf numFmtId="207" fontId="100" fillId="0" borderId="0" xfId="0" applyNumberFormat="1" applyFont="1" applyFill="1" applyBorder="1" applyAlignment="1" applyProtection="1">
      <alignment horizontal="center" vertical="center"/>
    </xf>
    <xf numFmtId="176" fontId="99" fillId="0" borderId="29" xfId="0" applyFont="1" applyFill="1" applyBorder="1" applyAlignment="1" applyProtection="1">
      <alignment horizontal="center" vertical="center" wrapText="1"/>
    </xf>
    <xf numFmtId="176" fontId="105" fillId="0" borderId="0" xfId="0" applyFont="1" applyFill="1" applyAlignment="1" applyProtection="1">
      <alignment horizontal="center" vertical="center"/>
    </xf>
    <xf numFmtId="41" fontId="101" fillId="0" borderId="0" xfId="0" applyNumberFormat="1" applyFont="1" applyFill="1" applyBorder="1" applyAlignment="1" applyProtection="1">
      <alignment horizontal="center" vertical="center"/>
    </xf>
    <xf numFmtId="176" fontId="100" fillId="0" borderId="0" xfId="0" applyFont="1" applyFill="1" applyAlignment="1" applyProtection="1">
      <alignment horizontal="center" vertical="center"/>
    </xf>
    <xf numFmtId="0" fontId="13" fillId="0" borderId="0" xfId="584" applyFont="1" applyFill="1"/>
    <xf numFmtId="176" fontId="13" fillId="0" borderId="0" xfId="0" applyFont="1" applyFill="1" applyAlignment="1">
      <alignment vertical="center"/>
    </xf>
    <xf numFmtId="0" fontId="127" fillId="0" borderId="0" xfId="517" applyFont="1" applyFill="1" applyAlignment="1">
      <alignment vertical="center"/>
    </xf>
    <xf numFmtId="176" fontId="107" fillId="0" borderId="2" xfId="0" applyFont="1" applyFill="1" applyBorder="1" applyAlignment="1" applyProtection="1">
      <alignment vertical="center"/>
    </xf>
    <xf numFmtId="176" fontId="124" fillId="0" borderId="0" xfId="0" applyFont="1" applyFill="1" applyProtection="1"/>
    <xf numFmtId="176" fontId="107" fillId="0" borderId="29" xfId="0" applyNumberFormat="1" applyFont="1" applyFill="1" applyBorder="1" applyAlignment="1" applyProtection="1">
      <alignment horizontal="center" vertical="center"/>
    </xf>
    <xf numFmtId="176" fontId="107" fillId="0" borderId="7" xfId="0" applyNumberFormat="1" applyFont="1" applyFill="1" applyBorder="1" applyAlignment="1" applyProtection="1">
      <alignment horizontal="center" vertical="center" wrapText="1"/>
    </xf>
    <xf numFmtId="176" fontId="107" fillId="0" borderId="34" xfId="0" applyNumberFormat="1" applyFont="1" applyFill="1" applyBorder="1" applyAlignment="1" applyProtection="1">
      <alignment horizontal="center" vertical="center" wrapText="1"/>
    </xf>
    <xf numFmtId="176" fontId="107" fillId="0" borderId="0" xfId="0" applyNumberFormat="1" applyFont="1" applyFill="1" applyBorder="1" applyAlignment="1" applyProtection="1">
      <alignment horizontal="center" vertical="center"/>
    </xf>
    <xf numFmtId="176" fontId="107" fillId="0" borderId="27" xfId="0" applyNumberFormat="1" applyFont="1" applyFill="1" applyBorder="1" applyAlignment="1" applyProtection="1">
      <alignment horizontal="center" vertical="center"/>
    </xf>
    <xf numFmtId="176" fontId="107" fillId="0" borderId="28" xfId="0" applyNumberFormat="1" applyFont="1" applyFill="1" applyBorder="1" applyAlignment="1" applyProtection="1">
      <alignment horizontal="centerContinuous" vertical="center"/>
    </xf>
    <xf numFmtId="176" fontId="107" fillId="0" borderId="23" xfId="0" applyNumberFormat="1" applyFont="1" applyFill="1" applyBorder="1" applyAlignment="1" applyProtection="1">
      <alignment horizontal="center" vertical="center"/>
    </xf>
    <xf numFmtId="176" fontId="99" fillId="0" borderId="29" xfId="0" applyNumberFormat="1" applyFont="1" applyFill="1" applyBorder="1" applyAlignment="1" applyProtection="1">
      <alignment horizontal="center" vertical="center"/>
    </xf>
    <xf numFmtId="176" fontId="99" fillId="0" borderId="7" xfId="0" applyNumberFormat="1" applyFont="1" applyFill="1" applyBorder="1" applyAlignment="1" applyProtection="1">
      <alignment horizontal="center" vertical="center" wrapText="1"/>
    </xf>
    <xf numFmtId="176" fontId="99" fillId="0" borderId="29" xfId="0" applyNumberFormat="1" applyFont="1" applyFill="1" applyBorder="1" applyAlignment="1" applyProtection="1">
      <alignment horizontal="center" vertical="center" wrapText="1"/>
    </xf>
    <xf numFmtId="176" fontId="99" fillId="0" borderId="24" xfId="0" applyNumberFormat="1" applyFont="1" applyFill="1" applyBorder="1" applyAlignment="1" applyProtection="1">
      <alignment horizontal="center" vertical="center" wrapText="1"/>
    </xf>
    <xf numFmtId="176" fontId="107" fillId="0" borderId="29" xfId="0" applyNumberFormat="1" applyFont="1" applyFill="1" applyBorder="1" applyAlignment="1" applyProtection="1">
      <alignment horizontal="center" vertical="center" wrapText="1"/>
    </xf>
    <xf numFmtId="176" fontId="107" fillId="0" borderId="33" xfId="0" applyNumberFormat="1" applyFont="1" applyFill="1" applyBorder="1" applyAlignment="1" applyProtection="1">
      <alignment horizontal="center" vertical="center" wrapText="1"/>
    </xf>
    <xf numFmtId="176" fontId="99" fillId="0" borderId="22" xfId="0" applyNumberFormat="1" applyFont="1" applyFill="1" applyBorder="1" applyAlignment="1" applyProtection="1">
      <alignment horizontal="center" vertical="center" wrapText="1"/>
    </xf>
    <xf numFmtId="176" fontId="99" fillId="0" borderId="29" xfId="0" applyNumberFormat="1" applyFont="1" applyFill="1" applyBorder="1" applyAlignment="1" applyProtection="1">
      <alignment vertical="center"/>
    </xf>
    <xf numFmtId="176" fontId="99" fillId="0" borderId="24" xfId="0" applyNumberFormat="1" applyFont="1" applyFill="1" applyBorder="1" applyAlignment="1" applyProtection="1">
      <alignment horizontal="centerContinuous" vertical="center"/>
    </xf>
    <xf numFmtId="176" fontId="0" fillId="0" borderId="0" xfId="0" applyFont="1" applyFill="1" applyBorder="1" applyProtection="1"/>
    <xf numFmtId="176" fontId="0" fillId="0" borderId="0" xfId="0" applyFont="1" applyFill="1" applyProtection="1"/>
    <xf numFmtId="176" fontId="107" fillId="0" borderId="0" xfId="0" applyFont="1" applyFill="1" applyAlignment="1" applyProtection="1">
      <alignment horizontal="center" vertical="center"/>
    </xf>
    <xf numFmtId="176" fontId="107" fillId="0" borderId="0" xfId="0" applyFont="1" applyFill="1" applyBorder="1" applyAlignment="1" applyProtection="1">
      <alignment horizontal="center" vertical="center" wrapText="1"/>
    </xf>
    <xf numFmtId="176" fontId="101" fillId="0" borderId="0" xfId="0" applyFont="1" applyFill="1" applyBorder="1" applyAlignment="1" applyProtection="1">
      <alignment horizontal="center" vertical="center"/>
    </xf>
    <xf numFmtId="176" fontId="101" fillId="0" borderId="0" xfId="0" applyFont="1" applyFill="1" applyAlignment="1" applyProtection="1">
      <alignment horizontal="center" vertical="center"/>
    </xf>
    <xf numFmtId="176" fontId="125" fillId="0" borderId="0" xfId="0" applyFont="1" applyFill="1" applyBorder="1" applyAlignment="1" applyProtection="1">
      <alignment horizontal="center" vertical="center"/>
    </xf>
    <xf numFmtId="176" fontId="103" fillId="0" borderId="0" xfId="0" applyFont="1" applyFill="1" applyBorder="1" applyAlignment="1" applyProtection="1">
      <alignment horizontal="right"/>
    </xf>
    <xf numFmtId="0" fontId="103" fillId="0" borderId="21" xfId="0" applyNumberFormat="1" applyFont="1" applyFill="1" applyBorder="1" applyAlignment="1" applyProtection="1">
      <alignment horizontal="center" vertical="center"/>
    </xf>
    <xf numFmtId="0" fontId="99" fillId="0" borderId="2" xfId="0" applyNumberFormat="1" applyFont="1" applyFill="1" applyBorder="1" applyAlignment="1" applyProtection="1">
      <alignment horizontal="center" vertical="center"/>
    </xf>
    <xf numFmtId="0" fontId="99" fillId="0" borderId="25" xfId="0" applyNumberFormat="1" applyFont="1" applyFill="1" applyBorder="1" applyAlignment="1" applyProtection="1">
      <alignment horizontal="center" vertical="center"/>
    </xf>
    <xf numFmtId="0" fontId="100" fillId="0" borderId="0" xfId="0" applyNumberFormat="1" applyFont="1" applyFill="1" applyAlignment="1" applyProtection="1">
      <alignment horizontal="center" vertical="center"/>
    </xf>
    <xf numFmtId="176" fontId="87" fillId="0" borderId="0" xfId="0" applyFont="1" applyFill="1" applyProtection="1"/>
    <xf numFmtId="41" fontId="101" fillId="0" borderId="0" xfId="0" applyNumberFormat="1" applyFont="1" applyFill="1" applyAlignment="1" applyProtection="1">
      <alignment horizontal="center" vertical="center"/>
    </xf>
    <xf numFmtId="0" fontId="107" fillId="0" borderId="21" xfId="0" applyNumberFormat="1" applyFont="1" applyFill="1" applyBorder="1" applyAlignment="1" applyProtection="1">
      <alignment horizontal="center" vertical="center"/>
    </xf>
    <xf numFmtId="176" fontId="99" fillId="0" borderId="21" xfId="0" applyFont="1" applyFill="1" applyBorder="1" applyProtection="1"/>
    <xf numFmtId="176" fontId="99" fillId="0" borderId="23" xfId="0" applyFont="1" applyFill="1" applyBorder="1" applyProtection="1"/>
    <xf numFmtId="176" fontId="105" fillId="0" borderId="0" xfId="0" applyFont="1" applyFill="1" applyProtection="1"/>
    <xf numFmtId="176" fontId="99" fillId="0" borderId="29" xfId="0" applyFont="1" applyFill="1" applyBorder="1" applyAlignment="1" applyProtection="1">
      <alignment horizontal="center" vertical="center" wrapText="1" shrinkToFit="1"/>
    </xf>
    <xf numFmtId="176" fontId="105" fillId="0" borderId="24" xfId="0" applyFont="1" applyFill="1" applyBorder="1" applyAlignment="1" applyProtection="1">
      <alignment horizontal="center" vertical="center" wrapText="1"/>
    </xf>
    <xf numFmtId="176" fontId="107" fillId="0" borderId="28" xfId="0" applyNumberFormat="1" applyFont="1" applyFill="1" applyBorder="1" applyAlignment="1" applyProtection="1">
      <alignment horizontal="center" vertical="center"/>
    </xf>
    <xf numFmtId="176" fontId="94" fillId="0" borderId="0" xfId="0" applyNumberFormat="1" applyFont="1" applyFill="1" applyAlignment="1" applyProtection="1">
      <alignment horizontal="center"/>
    </xf>
    <xf numFmtId="176" fontId="104" fillId="0" borderId="0" xfId="0" applyFont="1" applyFill="1" applyBorder="1" applyAlignment="1" applyProtection="1">
      <alignment horizontal="center"/>
    </xf>
    <xf numFmtId="176" fontId="107" fillId="0" borderId="21" xfId="0" applyFont="1" applyFill="1" applyBorder="1" applyAlignment="1" applyProtection="1">
      <alignment horizontal="center" vertical="center"/>
    </xf>
    <xf numFmtId="176" fontId="105" fillId="0" borderId="0" xfId="0" applyFont="1" applyFill="1" applyBorder="1" applyAlignment="1" applyProtection="1">
      <alignment horizontal="center" vertical="center"/>
    </xf>
    <xf numFmtId="176" fontId="107" fillId="0" borderId="28" xfId="0" applyFont="1" applyFill="1" applyBorder="1" applyAlignment="1" applyProtection="1">
      <alignment horizontal="center" vertical="center" wrapText="1"/>
    </xf>
    <xf numFmtId="176" fontId="99" fillId="0" borderId="34" xfId="0" applyFont="1" applyFill="1" applyBorder="1" applyAlignment="1" applyProtection="1">
      <alignment horizontal="center" vertical="center"/>
    </xf>
    <xf numFmtId="176" fontId="99" fillId="0" borderId="24" xfId="0" applyFont="1" applyFill="1" applyBorder="1" applyAlignment="1" applyProtection="1">
      <alignment horizontal="center" vertical="center" wrapText="1"/>
    </xf>
    <xf numFmtId="176" fontId="99" fillId="0" borderId="23" xfId="0" applyFont="1" applyFill="1" applyBorder="1" applyAlignment="1" applyProtection="1">
      <alignment horizontal="center" vertical="center" wrapText="1"/>
    </xf>
    <xf numFmtId="176" fontId="107" fillId="0" borderId="21" xfId="0" applyFont="1" applyFill="1" applyBorder="1" applyAlignment="1" applyProtection="1">
      <alignment horizontal="center" vertical="center" wrapText="1"/>
    </xf>
    <xf numFmtId="176" fontId="107" fillId="0" borderId="27" xfId="0" applyFont="1" applyFill="1" applyBorder="1" applyAlignment="1" applyProtection="1">
      <alignment horizontal="center" vertical="center"/>
    </xf>
    <xf numFmtId="176" fontId="107" fillId="0" borderId="25" xfId="0" applyFont="1" applyFill="1" applyBorder="1" applyAlignment="1" applyProtection="1">
      <alignment horizontal="center" vertical="center"/>
    </xf>
    <xf numFmtId="176" fontId="107" fillId="0" borderId="28" xfId="0" applyFont="1" applyFill="1" applyBorder="1" applyAlignment="1" applyProtection="1">
      <alignment horizontal="center" vertical="center"/>
    </xf>
    <xf numFmtId="176" fontId="107" fillId="0" borderId="26" xfId="0" applyFont="1" applyFill="1" applyBorder="1" applyAlignment="1" applyProtection="1">
      <alignment horizontal="center" vertical="center"/>
    </xf>
    <xf numFmtId="176" fontId="99" fillId="0" borderId="23" xfId="0" applyFont="1" applyFill="1" applyBorder="1" applyAlignment="1" applyProtection="1">
      <alignment horizontal="center" vertical="center"/>
    </xf>
    <xf numFmtId="176" fontId="107" fillId="0" borderId="2" xfId="0" applyFont="1" applyFill="1" applyBorder="1" applyAlignment="1" applyProtection="1">
      <alignment horizontal="center" vertical="center"/>
    </xf>
    <xf numFmtId="176" fontId="107" fillId="0" borderId="21" xfId="0" applyFont="1" applyFill="1" applyBorder="1" applyAlignment="1" applyProtection="1">
      <alignment horizontal="center" vertical="center"/>
    </xf>
    <xf numFmtId="176" fontId="99" fillId="0" borderId="22" xfId="0" applyFont="1" applyFill="1" applyBorder="1" applyAlignment="1" applyProtection="1">
      <alignment horizontal="center" vertical="center"/>
    </xf>
    <xf numFmtId="176" fontId="107" fillId="0" borderId="27" xfId="0" applyFont="1" applyFill="1" applyBorder="1" applyAlignment="1" applyProtection="1">
      <alignment horizontal="center" vertical="center" wrapText="1"/>
    </xf>
    <xf numFmtId="176" fontId="99" fillId="0" borderId="29" xfId="0" applyFont="1" applyFill="1" applyBorder="1" applyAlignment="1" applyProtection="1">
      <alignment horizontal="center" vertical="center"/>
    </xf>
    <xf numFmtId="176" fontId="107" fillId="0" borderId="23" xfId="0" applyFont="1" applyFill="1" applyBorder="1" applyAlignment="1" applyProtection="1">
      <alignment horizontal="center" vertical="center"/>
    </xf>
    <xf numFmtId="0" fontId="99" fillId="0" borderId="0" xfId="0" applyNumberFormat="1" applyFont="1" applyFill="1" applyAlignment="1" applyProtection="1">
      <alignment horizontal="center" vertical="center"/>
    </xf>
    <xf numFmtId="176" fontId="107" fillId="0" borderId="0" xfId="0" applyFont="1" applyFill="1" applyBorder="1" applyAlignment="1" applyProtection="1">
      <alignment horizontal="center" vertical="center"/>
    </xf>
    <xf numFmtId="176" fontId="99" fillId="0" borderId="0" xfId="0" applyFont="1" applyFill="1" applyBorder="1" applyAlignment="1" applyProtection="1">
      <alignment horizontal="center" vertical="center"/>
    </xf>
    <xf numFmtId="176" fontId="107" fillId="0" borderId="22" xfId="0" applyFont="1" applyFill="1" applyBorder="1" applyAlignment="1" applyProtection="1">
      <alignment horizontal="center" vertical="center"/>
    </xf>
    <xf numFmtId="176" fontId="99" fillId="0" borderId="21" xfId="0" applyFont="1" applyFill="1" applyBorder="1" applyAlignment="1" applyProtection="1">
      <alignment horizontal="center" vertical="center"/>
    </xf>
    <xf numFmtId="176" fontId="99" fillId="0" borderId="22" xfId="0" applyFont="1" applyFill="1" applyBorder="1" applyAlignment="1" applyProtection="1">
      <alignment horizontal="center" vertical="center" wrapText="1"/>
    </xf>
    <xf numFmtId="176" fontId="99" fillId="0" borderId="25" xfId="0" applyFont="1" applyFill="1" applyBorder="1" applyAlignment="1" applyProtection="1">
      <alignment horizontal="center" vertical="center" wrapText="1"/>
    </xf>
    <xf numFmtId="176" fontId="0" fillId="0" borderId="21" xfId="0" applyFont="1" applyFill="1" applyBorder="1" applyAlignment="1" applyProtection="1">
      <alignment horizontal="center" vertical="center" wrapText="1"/>
    </xf>
    <xf numFmtId="176" fontId="0" fillId="0" borderId="25" xfId="0" applyFont="1" applyFill="1" applyBorder="1" applyAlignment="1" applyProtection="1">
      <alignment horizontal="center" vertical="center"/>
    </xf>
    <xf numFmtId="176" fontId="0" fillId="0" borderId="2" xfId="0" applyFont="1" applyFill="1" applyBorder="1" applyAlignment="1" applyProtection="1">
      <alignment horizontal="center" vertical="center" wrapText="1"/>
    </xf>
    <xf numFmtId="176" fontId="103" fillId="0" borderId="0" xfId="0" applyFont="1" applyFill="1" applyAlignment="1" applyProtection="1"/>
    <xf numFmtId="176" fontId="103" fillId="0" borderId="0" xfId="0" applyFont="1" applyFill="1" applyBorder="1" applyAlignment="1" applyProtection="1">
      <alignment horizontal="center"/>
    </xf>
    <xf numFmtId="176" fontId="107" fillId="0" borderId="24" xfId="0" applyFont="1" applyFill="1" applyBorder="1" applyAlignment="1" applyProtection="1">
      <alignment vertical="center"/>
    </xf>
    <xf numFmtId="41" fontId="70" fillId="0" borderId="0" xfId="0" quotePrefix="1" applyNumberFormat="1" applyFont="1" applyFill="1" applyBorder="1" applyAlignment="1" applyProtection="1">
      <alignment horizontal="center" vertical="center"/>
    </xf>
    <xf numFmtId="41" fontId="100" fillId="0" borderId="0" xfId="0" applyNumberFormat="1" applyFont="1" applyFill="1" applyBorder="1" applyAlignment="1" applyProtection="1">
      <alignment horizontal="center" vertical="center"/>
    </xf>
    <xf numFmtId="176" fontId="102" fillId="0" borderId="0" xfId="0" applyFont="1" applyFill="1" applyBorder="1" applyAlignment="1" applyProtection="1">
      <alignment vertical="center"/>
    </xf>
    <xf numFmtId="41" fontId="100" fillId="0" borderId="0" xfId="650" applyFont="1" applyFill="1" applyAlignment="1" applyProtection="1">
      <alignment vertical="center"/>
    </xf>
    <xf numFmtId="0" fontId="100" fillId="0" borderId="21" xfId="0" applyNumberFormat="1" applyFont="1" applyFill="1" applyBorder="1" applyAlignment="1" applyProtection="1">
      <alignment horizontal="center" vertical="center" wrapText="1"/>
    </xf>
    <xf numFmtId="176" fontId="13" fillId="0" borderId="0" xfId="0" applyFont="1" applyFill="1" applyBorder="1" applyAlignment="1">
      <alignment vertical="center"/>
    </xf>
    <xf numFmtId="176" fontId="94" fillId="0" borderId="0" xfId="0" applyFont="1" applyFill="1" applyAlignment="1" applyProtection="1">
      <alignment vertical="center"/>
    </xf>
    <xf numFmtId="177" fontId="97" fillId="0" borderId="0" xfId="0" applyNumberFormat="1" applyFont="1" applyFill="1" applyAlignment="1" applyProtection="1">
      <alignment horizontal="centerContinuous" vertical="center"/>
    </xf>
    <xf numFmtId="176" fontId="97" fillId="0" borderId="0" xfId="0" applyFont="1" applyFill="1" applyAlignment="1" applyProtection="1">
      <alignment horizontal="centerContinuous" vertical="center"/>
    </xf>
    <xf numFmtId="176" fontId="97" fillId="0" borderId="0" xfId="0" applyFont="1" applyFill="1" applyAlignment="1" applyProtection="1">
      <alignment vertical="center"/>
    </xf>
    <xf numFmtId="176" fontId="128" fillId="0" borderId="0" xfId="0" applyFont="1" applyFill="1" applyProtection="1"/>
    <xf numFmtId="176" fontId="128" fillId="0" borderId="0" xfId="0" applyFont="1" applyFill="1" applyAlignment="1" applyProtection="1">
      <alignment vertical="center"/>
    </xf>
    <xf numFmtId="176" fontId="0" fillId="0" borderId="0" xfId="0" applyFont="1" applyFill="1" applyAlignment="1" applyProtection="1">
      <alignment vertical="center"/>
    </xf>
    <xf numFmtId="176" fontId="128" fillId="0" borderId="0" xfId="0" applyFont="1" applyFill="1" applyAlignment="1" applyProtection="1">
      <alignment horizontal="center" vertical="center"/>
    </xf>
    <xf numFmtId="176" fontId="126" fillId="0" borderId="0" xfId="0" applyFont="1" applyFill="1" applyAlignment="1" applyProtection="1">
      <alignment vertical="center"/>
    </xf>
    <xf numFmtId="176" fontId="130" fillId="0" borderId="0" xfId="0" applyFont="1" applyFill="1" applyAlignment="1" applyProtection="1">
      <alignment vertical="center"/>
    </xf>
    <xf numFmtId="176" fontId="108" fillId="0" borderId="0" xfId="0" applyFont="1" applyFill="1" applyProtection="1"/>
    <xf numFmtId="41" fontId="70" fillId="0" borderId="0" xfId="0" applyNumberFormat="1" applyFont="1" applyFill="1" applyBorder="1" applyAlignment="1" applyProtection="1">
      <alignment horizontal="center" vertical="center"/>
      <protection locked="0"/>
    </xf>
    <xf numFmtId="41" fontId="70" fillId="0" borderId="0" xfId="0" quotePrefix="1" applyNumberFormat="1" applyFont="1" applyFill="1" applyBorder="1" applyAlignment="1" applyProtection="1">
      <alignment horizontal="center" vertical="center"/>
    </xf>
    <xf numFmtId="41" fontId="100" fillId="0" borderId="0" xfId="0" applyNumberFormat="1" applyFont="1" applyFill="1" applyBorder="1" applyAlignment="1" applyProtection="1">
      <alignment horizontal="center" vertical="center"/>
    </xf>
    <xf numFmtId="176" fontId="105" fillId="0" borderId="22" xfId="0" applyFont="1" applyFill="1" applyBorder="1" applyAlignment="1" applyProtection="1">
      <alignment horizontal="centerContinuous" vertical="center" wrapText="1"/>
    </xf>
    <xf numFmtId="41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7" fillId="0" borderId="23" xfId="0" applyFont="1" applyFill="1" applyBorder="1" applyAlignment="1" applyProtection="1">
      <alignment horizontal="center" vertical="center" wrapText="1"/>
    </xf>
    <xf numFmtId="176" fontId="99" fillId="0" borderId="23" xfId="0" applyFont="1" applyFill="1" applyBorder="1" applyAlignment="1" applyProtection="1">
      <alignment horizontal="center" vertical="center"/>
    </xf>
    <xf numFmtId="176" fontId="107" fillId="0" borderId="21" xfId="0" applyFont="1" applyFill="1" applyBorder="1" applyAlignment="1" applyProtection="1">
      <alignment horizontal="center" vertical="center"/>
    </xf>
    <xf numFmtId="176" fontId="99" fillId="0" borderId="21" xfId="0" applyFont="1" applyFill="1" applyBorder="1" applyAlignment="1" applyProtection="1">
      <alignment horizontal="center" vertical="center"/>
    </xf>
    <xf numFmtId="176" fontId="105" fillId="0" borderId="24" xfId="0" applyFont="1" applyFill="1" applyBorder="1" applyAlignment="1" applyProtection="1">
      <alignment horizontal="center" vertical="center"/>
    </xf>
    <xf numFmtId="176" fontId="105" fillId="0" borderId="23" xfId="0" applyFont="1" applyFill="1" applyBorder="1" applyAlignment="1" applyProtection="1">
      <alignment horizontal="center" vertical="center"/>
    </xf>
    <xf numFmtId="176" fontId="105" fillId="0" borderId="2" xfId="0" applyFont="1" applyFill="1" applyBorder="1" applyAlignment="1" applyProtection="1">
      <alignment horizontal="center" vertical="center"/>
    </xf>
    <xf numFmtId="176" fontId="105" fillId="0" borderId="21" xfId="0" applyFont="1" applyFill="1" applyBorder="1" applyAlignment="1" applyProtection="1">
      <alignment horizontal="center" vertical="center"/>
    </xf>
    <xf numFmtId="176" fontId="105" fillId="0" borderId="29" xfId="0" applyFont="1" applyFill="1" applyBorder="1" applyAlignment="1" applyProtection="1">
      <alignment horizontal="center" vertical="center"/>
    </xf>
    <xf numFmtId="176" fontId="14" fillId="0" borderId="23" xfId="0" applyFont="1" applyFill="1" applyBorder="1" applyAlignment="1" applyProtection="1">
      <alignment horizontal="center" vertical="center"/>
    </xf>
    <xf numFmtId="176" fontId="105" fillId="0" borderId="22" xfId="0" applyFont="1" applyFill="1" applyBorder="1" applyAlignment="1" applyProtection="1">
      <alignment horizontal="center" vertical="center"/>
    </xf>
    <xf numFmtId="176" fontId="105" fillId="0" borderId="0" xfId="0" applyFont="1" applyFill="1" applyBorder="1" applyAlignment="1" applyProtection="1">
      <alignment horizontal="center" vertical="center" wrapText="1"/>
    </xf>
    <xf numFmtId="0" fontId="99" fillId="0" borderId="21" xfId="0" applyNumberFormat="1" applyFont="1" applyFill="1" applyBorder="1" applyAlignment="1" applyProtection="1">
      <alignment horizontal="center" vertical="center"/>
    </xf>
    <xf numFmtId="176" fontId="105" fillId="0" borderId="24" xfId="0" applyFont="1" applyFill="1" applyBorder="1" applyAlignment="1" applyProtection="1">
      <alignment horizontal="center" vertical="center"/>
    </xf>
    <xf numFmtId="176" fontId="105" fillId="0" borderId="23" xfId="0" applyFont="1" applyFill="1" applyBorder="1" applyAlignment="1" applyProtection="1">
      <alignment horizontal="center" vertical="center"/>
    </xf>
    <xf numFmtId="176" fontId="105" fillId="0" borderId="2" xfId="0" applyFont="1" applyFill="1" applyBorder="1" applyAlignment="1" applyProtection="1">
      <alignment horizontal="center" vertical="center"/>
    </xf>
    <xf numFmtId="176" fontId="105" fillId="0" borderId="21" xfId="0" applyFont="1" applyFill="1" applyBorder="1" applyAlignment="1" applyProtection="1">
      <alignment horizontal="center" vertical="center"/>
    </xf>
    <xf numFmtId="41" fontId="70" fillId="0" borderId="0" xfId="0" applyNumberFormat="1" applyFont="1" applyFill="1" applyBorder="1" applyAlignment="1" applyProtection="1">
      <alignment horizontal="center" vertical="center"/>
      <protection locked="0"/>
    </xf>
    <xf numFmtId="41" fontId="70" fillId="0" borderId="0" xfId="0" quotePrefix="1" applyNumberFormat="1" applyFont="1" applyFill="1" applyBorder="1" applyAlignment="1" applyProtection="1">
      <alignment horizontal="center" vertical="center"/>
    </xf>
    <xf numFmtId="176" fontId="107" fillId="0" borderId="25" xfId="0" applyFont="1" applyFill="1" applyBorder="1" applyAlignment="1" applyProtection="1">
      <alignment horizontal="center" vertical="center"/>
    </xf>
    <xf numFmtId="41" fontId="100" fillId="0" borderId="0" xfId="0" applyNumberFormat="1" applyFont="1" applyFill="1" applyBorder="1" applyAlignment="1" applyProtection="1">
      <alignment horizontal="center" vertical="center"/>
    </xf>
    <xf numFmtId="176" fontId="107" fillId="0" borderId="2" xfId="0" applyFont="1" applyFill="1" applyBorder="1" applyAlignment="1" applyProtection="1">
      <alignment horizontal="center" vertical="center"/>
    </xf>
    <xf numFmtId="176" fontId="99" fillId="0" borderId="2" xfId="0" applyFont="1" applyFill="1" applyBorder="1" applyAlignment="1" applyProtection="1">
      <alignment horizontal="center" vertical="center" wrapText="1"/>
    </xf>
    <xf numFmtId="176" fontId="99" fillId="0" borderId="0" xfId="0" applyFont="1" applyFill="1" applyBorder="1" applyAlignment="1" applyProtection="1">
      <alignment horizontal="center" vertical="center"/>
    </xf>
    <xf numFmtId="176" fontId="99" fillId="0" borderId="25" xfId="0" applyFont="1" applyFill="1" applyBorder="1" applyAlignment="1" applyProtection="1">
      <alignment horizontal="center" vertical="center" wrapText="1"/>
    </xf>
    <xf numFmtId="176" fontId="105" fillId="0" borderId="2" xfId="0" applyFont="1" applyFill="1" applyBorder="1" applyAlignment="1" applyProtection="1">
      <alignment horizontal="center" vertical="center" shrinkToFit="1"/>
    </xf>
    <xf numFmtId="176" fontId="127" fillId="0" borderId="0" xfId="0" applyFont="1" applyFill="1" applyBorder="1" applyAlignment="1">
      <alignment vertical="center"/>
    </xf>
    <xf numFmtId="176" fontId="97" fillId="0" borderId="0" xfId="0" applyFont="1" applyFill="1" applyAlignment="1" applyProtection="1">
      <alignment horizontal="center"/>
    </xf>
    <xf numFmtId="176" fontId="99" fillId="0" borderId="2" xfId="0" applyFont="1" applyFill="1" applyBorder="1" applyAlignment="1" applyProtection="1">
      <alignment vertical="center" wrapText="1"/>
    </xf>
    <xf numFmtId="176" fontId="0" fillId="0" borderId="0" xfId="0" applyBorder="1" applyAlignment="1">
      <alignment vertical="center"/>
    </xf>
    <xf numFmtId="176" fontId="105" fillId="0" borderId="29" xfId="0" applyFont="1" applyFill="1" applyBorder="1" applyAlignment="1" applyProtection="1">
      <alignment horizontal="center" vertical="center"/>
    </xf>
    <xf numFmtId="176" fontId="105" fillId="0" borderId="23" xfId="0" applyFont="1" applyFill="1" applyBorder="1" applyAlignment="1" applyProtection="1">
      <alignment horizontal="center" vertical="center"/>
    </xf>
    <xf numFmtId="176" fontId="105" fillId="0" borderId="21" xfId="0" applyFont="1" applyFill="1" applyBorder="1" applyAlignment="1" applyProtection="1">
      <alignment horizontal="center" vertical="center"/>
    </xf>
    <xf numFmtId="176" fontId="14" fillId="0" borderId="21" xfId="0" applyFont="1" applyFill="1" applyBorder="1" applyAlignment="1" applyProtection="1">
      <alignment horizontal="center" vertical="center"/>
    </xf>
    <xf numFmtId="176" fontId="94" fillId="0" borderId="0" xfId="0" applyFont="1" applyFill="1" applyAlignment="1" applyProtection="1">
      <alignment horizontal="center"/>
    </xf>
    <xf numFmtId="176" fontId="135" fillId="0" borderId="2" xfId="0" applyFont="1" applyFill="1" applyBorder="1" applyAlignment="1">
      <alignment horizontal="centerContinuous" vertical="center"/>
    </xf>
    <xf numFmtId="176" fontId="135" fillId="0" borderId="28" xfId="0" applyFont="1" applyFill="1" applyBorder="1" applyAlignment="1">
      <alignment horizontal="centerContinuous" vertical="center"/>
    </xf>
    <xf numFmtId="176" fontId="135" fillId="0" borderId="32" xfId="0" applyFont="1" applyFill="1" applyBorder="1" applyAlignment="1">
      <alignment horizontal="centerContinuous" vertical="center"/>
    </xf>
    <xf numFmtId="176" fontId="135" fillId="0" borderId="28" xfId="0" applyFont="1" applyFill="1" applyBorder="1" applyAlignment="1">
      <alignment horizontal="center" vertical="center"/>
    </xf>
    <xf numFmtId="176" fontId="135" fillId="0" borderId="32" xfId="0" applyFont="1" applyFill="1" applyBorder="1" applyAlignment="1">
      <alignment vertical="center"/>
    </xf>
    <xf numFmtId="176" fontId="135" fillId="0" borderId="43" xfId="0" applyFont="1" applyFill="1" applyBorder="1" applyAlignment="1">
      <alignment horizontal="centerContinuous" vertical="center"/>
    </xf>
    <xf numFmtId="176" fontId="135" fillId="0" borderId="41" xfId="0" applyFont="1" applyFill="1" applyBorder="1" applyAlignment="1">
      <alignment horizontal="centerContinuous" vertical="center"/>
    </xf>
    <xf numFmtId="176" fontId="135" fillId="0" borderId="42" xfId="0" applyFont="1" applyFill="1" applyBorder="1" applyAlignment="1">
      <alignment horizontal="centerContinuous" vertical="center"/>
    </xf>
    <xf numFmtId="176" fontId="135" fillId="0" borderId="27" xfId="0" applyFont="1" applyFill="1" applyBorder="1" applyAlignment="1">
      <alignment horizontal="centerContinuous" vertical="center"/>
    </xf>
    <xf numFmtId="176" fontId="135" fillId="0" borderId="25" xfId="0" applyFont="1" applyFill="1" applyBorder="1" applyAlignment="1">
      <alignment horizontal="center" vertical="center"/>
    </xf>
    <xf numFmtId="176" fontId="135" fillId="0" borderId="0" xfId="0" applyFont="1" applyFill="1" applyBorder="1" applyAlignment="1">
      <alignment horizontal="center" vertical="center"/>
    </xf>
    <xf numFmtId="176" fontId="135" fillId="0" borderId="2" xfId="0" applyFont="1" applyFill="1" applyBorder="1" applyAlignment="1">
      <alignment horizontal="center" vertical="center"/>
    </xf>
    <xf numFmtId="176" fontId="107" fillId="0" borderId="2" xfId="0" applyFont="1" applyFill="1" applyBorder="1" applyAlignment="1" applyProtection="1">
      <alignment horizontal="center" vertical="center"/>
    </xf>
    <xf numFmtId="176" fontId="105" fillId="0" borderId="24" xfId="0" applyFont="1" applyFill="1" applyBorder="1" applyAlignment="1" applyProtection="1">
      <alignment horizontal="center" vertical="center" shrinkToFit="1"/>
    </xf>
    <xf numFmtId="176" fontId="136" fillId="0" borderId="0" xfId="0" applyFont="1" applyFill="1" applyAlignment="1" applyProtection="1">
      <alignment horizontal="center" vertical="center"/>
    </xf>
    <xf numFmtId="176" fontId="107" fillId="0" borderId="28" xfId="0" applyFont="1" applyFill="1" applyBorder="1" applyAlignment="1" applyProtection="1">
      <alignment horizontal="center" vertical="center" wrapText="1"/>
    </xf>
    <xf numFmtId="176" fontId="105" fillId="0" borderId="0" xfId="0" applyFont="1" applyFill="1" applyBorder="1" applyAlignment="1" applyProtection="1">
      <alignment horizontal="center" vertical="center"/>
    </xf>
    <xf numFmtId="176" fontId="105" fillId="0" borderId="22" xfId="0" applyFont="1" applyFill="1" applyBorder="1" applyAlignment="1" applyProtection="1">
      <alignment horizontal="center" vertical="center"/>
    </xf>
    <xf numFmtId="176" fontId="107" fillId="0" borderId="28" xfId="0" applyFont="1" applyFill="1" applyBorder="1" applyAlignment="1" applyProtection="1">
      <alignment horizontal="center" vertical="center"/>
    </xf>
    <xf numFmtId="41" fontId="70" fillId="0" borderId="0" xfId="0" applyNumberFormat="1" applyFont="1" applyFill="1" applyBorder="1" applyAlignment="1" applyProtection="1">
      <alignment horizontal="center" vertical="center"/>
      <protection locked="0"/>
    </xf>
    <xf numFmtId="41" fontId="70" fillId="0" borderId="0" xfId="0" quotePrefix="1" applyNumberFormat="1" applyFont="1" applyFill="1" applyBorder="1" applyAlignment="1" applyProtection="1">
      <alignment horizontal="center" vertical="center"/>
    </xf>
    <xf numFmtId="176" fontId="0" fillId="0" borderId="0" xfId="0" applyFont="1"/>
    <xf numFmtId="176" fontId="114" fillId="0" borderId="0" xfId="0" applyFont="1" applyFill="1" applyAlignment="1" applyProtection="1">
      <alignment vertical="center"/>
    </xf>
    <xf numFmtId="177" fontId="107" fillId="0" borderId="29" xfId="0" applyNumberFormat="1" applyFont="1" applyFill="1" applyBorder="1" applyAlignment="1" applyProtection="1">
      <alignment horizontal="center" vertical="center" wrapText="1"/>
    </xf>
    <xf numFmtId="176" fontId="99" fillId="0" borderId="29" xfId="0" applyFont="1" applyFill="1" applyBorder="1" applyAlignment="1" applyProtection="1">
      <alignment horizontal="center" vertical="center"/>
    </xf>
    <xf numFmtId="176" fontId="99" fillId="0" borderId="24" xfId="0" applyFont="1" applyFill="1" applyBorder="1" applyAlignment="1" applyProtection="1">
      <alignment horizontal="center" vertical="center" wrapText="1"/>
    </xf>
    <xf numFmtId="176" fontId="132" fillId="0" borderId="27" xfId="0" applyFont="1" applyFill="1" applyBorder="1" applyAlignment="1">
      <alignment horizontal="center" vertical="center" wrapText="1"/>
    </xf>
    <xf numFmtId="1" fontId="132" fillId="0" borderId="27" xfId="652" applyNumberFormat="1" applyFont="1" applyFill="1" applyBorder="1" applyAlignment="1">
      <alignment horizontal="center" vertical="center" wrapText="1"/>
    </xf>
    <xf numFmtId="49" fontId="132" fillId="0" borderId="27" xfId="652" applyNumberFormat="1" applyFont="1" applyFill="1" applyBorder="1" applyAlignment="1">
      <alignment horizontal="center" vertical="center" wrapText="1"/>
    </xf>
    <xf numFmtId="41" fontId="101" fillId="0" borderId="0" xfId="0" applyNumberFormat="1" applyFont="1" applyFill="1" applyBorder="1" applyAlignment="1" applyProtection="1">
      <alignment horizontal="center" vertical="center"/>
    </xf>
    <xf numFmtId="41" fontId="70" fillId="0" borderId="0" xfId="0" quotePrefix="1" applyNumberFormat="1" applyFont="1" applyFill="1" applyBorder="1" applyAlignment="1" applyProtection="1">
      <alignment horizontal="center" vertical="center"/>
      <protection locked="0"/>
    </xf>
    <xf numFmtId="41" fontId="70" fillId="0" borderId="0" xfId="0" quotePrefix="1" applyNumberFormat="1" applyFont="1" applyFill="1" applyBorder="1" applyAlignment="1" applyProtection="1">
      <alignment horizontal="center" vertical="center"/>
    </xf>
    <xf numFmtId="41" fontId="114" fillId="0" borderId="0" xfId="701" applyFont="1" applyFill="1" applyBorder="1" applyAlignment="1">
      <alignment vertical="center"/>
    </xf>
    <xf numFmtId="41" fontId="114" fillId="0" borderId="0" xfId="701" applyFont="1" applyFill="1" applyBorder="1" applyAlignment="1" applyProtection="1">
      <alignment vertical="center"/>
    </xf>
    <xf numFmtId="41" fontId="70" fillId="0" borderId="0" xfId="0" applyNumberFormat="1" applyFont="1" applyFill="1" applyBorder="1" applyAlignment="1" applyProtection="1">
      <alignment horizontal="center" vertical="center"/>
    </xf>
    <xf numFmtId="41" fontId="70" fillId="0" borderId="0" xfId="0" applyNumberFormat="1" applyFont="1" applyFill="1" applyBorder="1" applyAlignment="1" applyProtection="1">
      <alignment horizontal="center" vertical="center"/>
      <protection locked="0"/>
    </xf>
    <xf numFmtId="176" fontId="128" fillId="0" borderId="0" xfId="0" applyFont="1" applyFill="1" applyAlignment="1" applyProtection="1">
      <alignment horizontal="center" vertical="center"/>
    </xf>
    <xf numFmtId="176" fontId="0" fillId="0" borderId="21" xfId="0" applyFont="1" applyFill="1" applyBorder="1" applyAlignment="1">
      <alignment horizontal="center" vertical="center"/>
    </xf>
    <xf numFmtId="176" fontId="0" fillId="0" borderId="23" xfId="0" applyFont="1" applyFill="1" applyBorder="1" applyAlignment="1">
      <alignment horizontal="center" vertical="center"/>
    </xf>
    <xf numFmtId="176" fontId="14" fillId="0" borderId="25" xfId="0" applyFont="1" applyFill="1" applyBorder="1" applyAlignment="1" applyProtection="1">
      <alignment horizontal="center" vertical="center"/>
    </xf>
    <xf numFmtId="176" fontId="105" fillId="0" borderId="2" xfId="0" applyFont="1" applyFill="1" applyBorder="1" applyAlignment="1" applyProtection="1">
      <alignment horizontal="center" vertical="center"/>
    </xf>
    <xf numFmtId="176" fontId="105" fillId="0" borderId="24" xfId="0" applyFont="1" applyFill="1" applyBorder="1" applyAlignment="1" applyProtection="1">
      <alignment horizontal="center" vertical="center"/>
    </xf>
    <xf numFmtId="176" fontId="138" fillId="0" borderId="0" xfId="0" applyFont="1" applyFill="1" applyBorder="1" applyAlignment="1">
      <alignment horizontal="left" vertical="top"/>
    </xf>
    <xf numFmtId="178" fontId="133" fillId="0" borderId="0" xfId="651" applyFont="1" applyFill="1" applyBorder="1" applyAlignment="1">
      <alignment horizontal="center" vertical="center" wrapText="1"/>
    </xf>
    <xf numFmtId="176" fontId="139" fillId="0" borderId="0" xfId="0" applyFont="1" applyFill="1" applyBorder="1" applyAlignment="1">
      <alignment horizontal="center" vertical="center"/>
    </xf>
    <xf numFmtId="176" fontId="134" fillId="0" borderId="0" xfId="0" applyFont="1" applyFill="1" applyBorder="1" applyAlignment="1">
      <alignment horizontal="center" vertical="center"/>
    </xf>
    <xf numFmtId="176" fontId="133" fillId="0" borderId="2" xfId="0" applyFont="1" applyFill="1" applyBorder="1" applyAlignment="1">
      <alignment horizontal="center" vertical="center" wrapText="1"/>
    </xf>
    <xf numFmtId="176" fontId="133" fillId="0" borderId="0" xfId="0" applyFont="1" applyFill="1" applyBorder="1" applyAlignment="1">
      <alignment horizontal="center" vertical="center" wrapText="1"/>
    </xf>
    <xf numFmtId="176" fontId="133" fillId="0" borderId="21" xfId="0" applyFont="1" applyFill="1" applyBorder="1" applyAlignment="1">
      <alignment horizontal="center" vertical="center" wrapText="1"/>
    </xf>
    <xf numFmtId="176" fontId="94" fillId="0" borderId="0" xfId="0" applyFont="1" applyFill="1" applyAlignment="1" applyProtection="1">
      <alignment horizontal="center"/>
    </xf>
    <xf numFmtId="176" fontId="14" fillId="0" borderId="21" xfId="0" applyFont="1" applyFill="1" applyBorder="1" applyAlignment="1" applyProtection="1">
      <alignment horizontal="center" vertical="center"/>
    </xf>
    <xf numFmtId="176" fontId="105" fillId="0" borderId="29" xfId="0" applyFont="1" applyFill="1" applyBorder="1" applyAlignment="1" applyProtection="1">
      <alignment horizontal="center" vertical="center" wrapText="1"/>
    </xf>
    <xf numFmtId="176" fontId="14" fillId="0" borderId="25" xfId="0" applyFont="1" applyFill="1" applyBorder="1" applyAlignment="1" applyProtection="1">
      <alignment horizontal="center" vertical="center" wrapText="1"/>
    </xf>
    <xf numFmtId="176" fontId="14" fillId="0" borderId="28" xfId="0" applyFont="1" applyFill="1" applyBorder="1" applyAlignment="1" applyProtection="1">
      <alignment horizontal="center" vertical="center" wrapText="1"/>
    </xf>
    <xf numFmtId="176" fontId="107" fillId="0" borderId="28" xfId="0" applyFont="1" applyFill="1" applyBorder="1" applyAlignment="1" applyProtection="1">
      <alignment horizontal="center" vertical="center" wrapText="1"/>
    </xf>
    <xf numFmtId="176" fontId="107" fillId="0" borderId="23" xfId="0" applyFont="1" applyFill="1" applyBorder="1" applyAlignment="1" applyProtection="1">
      <alignment horizontal="center" vertical="center" wrapText="1"/>
    </xf>
    <xf numFmtId="176" fontId="107" fillId="0" borderId="33" xfId="0" applyFont="1" applyFill="1" applyBorder="1" applyAlignment="1" applyProtection="1">
      <alignment horizontal="center" vertical="center" wrapText="1"/>
    </xf>
    <xf numFmtId="176" fontId="107" fillId="0" borderId="22" xfId="0" applyFont="1" applyFill="1" applyBorder="1" applyAlignment="1" applyProtection="1">
      <alignment horizontal="center" vertical="center" wrapText="1"/>
    </xf>
    <xf numFmtId="176" fontId="107" fillId="0" borderId="34" xfId="0" applyFont="1" applyFill="1" applyBorder="1" applyAlignment="1" applyProtection="1">
      <alignment horizontal="center" vertical="center" wrapText="1"/>
    </xf>
    <xf numFmtId="176" fontId="99" fillId="0" borderId="25" xfId="0" applyFont="1" applyFill="1" applyBorder="1" applyAlignment="1" applyProtection="1">
      <alignment horizontal="center" vertical="center"/>
    </xf>
    <xf numFmtId="176" fontId="99" fillId="0" borderId="29" xfId="0" applyFont="1" applyFill="1" applyBorder="1" applyAlignment="1" applyProtection="1">
      <alignment horizontal="center" vertical="center"/>
    </xf>
    <xf numFmtId="176" fontId="99" fillId="0" borderId="0" xfId="0" applyFont="1" applyFill="1" applyBorder="1" applyAlignment="1" applyProtection="1">
      <alignment horizontal="center" vertical="center"/>
    </xf>
    <xf numFmtId="176" fontId="99" fillId="0" borderId="22" xfId="0" applyFont="1" applyFill="1" applyBorder="1" applyAlignment="1" applyProtection="1">
      <alignment horizontal="center" vertical="center"/>
    </xf>
    <xf numFmtId="176" fontId="99" fillId="0" borderId="23" xfId="0" applyFont="1" applyFill="1" applyBorder="1" applyAlignment="1" applyProtection="1">
      <alignment horizontal="center" vertical="center"/>
    </xf>
    <xf numFmtId="176" fontId="105" fillId="0" borderId="0" xfId="0" applyFont="1" applyFill="1" applyBorder="1" applyAlignment="1" applyProtection="1">
      <alignment horizontal="center" vertical="center"/>
    </xf>
    <xf numFmtId="176" fontId="105" fillId="0" borderId="21" xfId="0" applyFont="1" applyFill="1" applyBorder="1" applyAlignment="1" applyProtection="1">
      <alignment horizontal="center" vertical="center"/>
    </xf>
    <xf numFmtId="176" fontId="105" fillId="0" borderId="22" xfId="0" applyFont="1" applyFill="1" applyBorder="1" applyAlignment="1" applyProtection="1">
      <alignment horizontal="center" vertical="center"/>
    </xf>
    <xf numFmtId="176" fontId="105" fillId="0" borderId="23" xfId="0" applyFont="1" applyFill="1" applyBorder="1" applyAlignment="1" applyProtection="1">
      <alignment horizontal="center" vertical="center"/>
    </xf>
    <xf numFmtId="176" fontId="14" fillId="0" borderId="26" xfId="0" applyFont="1" applyFill="1" applyBorder="1" applyAlignment="1" applyProtection="1">
      <alignment horizontal="center" vertical="center"/>
    </xf>
    <xf numFmtId="176" fontId="14" fillId="0" borderId="28" xfId="0" applyFont="1" applyFill="1" applyBorder="1" applyAlignment="1" applyProtection="1">
      <alignment horizontal="center" vertical="center"/>
    </xf>
    <xf numFmtId="176" fontId="14" fillId="0" borderId="32" xfId="0" applyFont="1" applyFill="1" applyBorder="1" applyAlignment="1" applyProtection="1">
      <alignment horizontal="center" vertical="center"/>
    </xf>
    <xf numFmtId="41" fontId="70" fillId="0" borderId="0" xfId="0" applyNumberFormat="1" applyFont="1" applyFill="1" applyBorder="1" applyAlignment="1" applyProtection="1">
      <alignment horizontal="center" vertical="center"/>
      <protection locked="0"/>
    </xf>
    <xf numFmtId="176" fontId="107" fillId="0" borderId="26" xfId="0" applyFont="1" applyFill="1" applyBorder="1" applyAlignment="1" applyProtection="1">
      <alignment horizontal="center" vertical="center"/>
    </xf>
    <xf numFmtId="176" fontId="107" fillId="0" borderId="27" xfId="0" applyFont="1" applyFill="1" applyBorder="1" applyAlignment="1" applyProtection="1">
      <alignment horizontal="center" vertical="center"/>
    </xf>
    <xf numFmtId="176" fontId="107" fillId="0" borderId="25" xfId="0" applyFont="1" applyFill="1" applyBorder="1" applyAlignment="1" applyProtection="1">
      <alignment horizontal="center" vertical="center"/>
    </xf>
    <xf numFmtId="176" fontId="107" fillId="0" borderId="2" xfId="0" applyFont="1" applyFill="1" applyBorder="1" applyAlignment="1" applyProtection="1">
      <alignment horizontal="center" vertical="center" wrapText="1"/>
    </xf>
    <xf numFmtId="176" fontId="107" fillId="0" borderId="27" xfId="0" applyFont="1" applyFill="1" applyBorder="1" applyAlignment="1" applyProtection="1">
      <alignment horizontal="center" vertical="center" wrapText="1"/>
    </xf>
    <xf numFmtId="176" fontId="107" fillId="0" borderId="7" xfId="0" applyFont="1" applyFill="1" applyBorder="1" applyAlignment="1" applyProtection="1">
      <alignment horizontal="center" vertical="center" wrapText="1"/>
    </xf>
    <xf numFmtId="176" fontId="98" fillId="0" borderId="0" xfId="0" applyFont="1" applyFill="1" applyBorder="1" applyAlignment="1" applyProtection="1">
      <alignment horizontal="right"/>
    </xf>
    <xf numFmtId="176" fontId="107" fillId="0" borderId="0" xfId="0" applyFont="1" applyFill="1" applyBorder="1" applyAlignment="1" applyProtection="1">
      <alignment horizontal="center" vertical="center"/>
    </xf>
    <xf numFmtId="176" fontId="99" fillId="0" borderId="25" xfId="0" applyFont="1" applyFill="1" applyBorder="1" applyAlignment="1" applyProtection="1">
      <alignment horizontal="center" vertical="center" wrapText="1"/>
    </xf>
    <xf numFmtId="176" fontId="99" fillId="0" borderId="21" xfId="0" applyFont="1" applyFill="1" applyBorder="1" applyAlignment="1" applyProtection="1">
      <alignment horizontal="center" vertical="center"/>
    </xf>
    <xf numFmtId="41" fontId="142" fillId="0" borderId="0" xfId="650" applyFont="1" applyFill="1" applyBorder="1" applyAlignment="1" applyProtection="1">
      <alignment horizontal="right" vertical="center"/>
    </xf>
    <xf numFmtId="41" fontId="142" fillId="0" borderId="22" xfId="650" applyFont="1" applyFill="1" applyBorder="1" applyAlignment="1" applyProtection="1">
      <alignment horizontal="right" vertical="center"/>
    </xf>
    <xf numFmtId="41" fontId="142" fillId="0" borderId="0" xfId="0" applyNumberFormat="1" applyFont="1" applyFill="1" applyBorder="1" applyAlignment="1" applyProtection="1">
      <alignment horizontal="right" vertical="center" shrinkToFit="1"/>
    </xf>
    <xf numFmtId="41" fontId="142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42" fillId="0" borderId="0" xfId="650" applyFont="1" applyFill="1" applyBorder="1" applyAlignment="1" applyProtection="1">
      <alignment horizontal="right" vertical="center" shrinkToFit="1"/>
    </xf>
    <xf numFmtId="41" fontId="142" fillId="0" borderId="0" xfId="650" applyFont="1" applyFill="1" applyBorder="1" applyAlignment="1" applyProtection="1">
      <alignment horizontal="right" vertical="center" shrinkToFit="1"/>
      <protection locked="0"/>
    </xf>
    <xf numFmtId="41" fontId="143" fillId="0" borderId="0" xfId="650" applyFont="1" applyFill="1" applyBorder="1" applyAlignment="1">
      <alignment horizontal="right" vertical="center"/>
    </xf>
    <xf numFmtId="41" fontId="142" fillId="0" borderId="0" xfId="650" applyFont="1" applyBorder="1" applyAlignment="1">
      <alignment horizontal="right" vertical="center"/>
    </xf>
    <xf numFmtId="41" fontId="142" fillId="0" borderId="22" xfId="650" applyFont="1" applyFill="1" applyBorder="1" applyAlignment="1" applyProtection="1">
      <alignment horizontal="right" vertical="center" shrinkToFit="1"/>
    </xf>
    <xf numFmtId="41" fontId="142" fillId="0" borderId="22" xfId="650" applyFont="1" applyFill="1" applyBorder="1" applyAlignment="1" applyProtection="1">
      <alignment horizontal="right" vertical="center" shrinkToFit="1"/>
      <protection locked="0"/>
    </xf>
    <xf numFmtId="41" fontId="143" fillId="0" borderId="22" xfId="650" applyFont="1" applyFill="1" applyBorder="1" applyAlignment="1">
      <alignment horizontal="right" vertical="center"/>
    </xf>
    <xf numFmtId="41" fontId="142" fillId="0" borderId="22" xfId="0" applyNumberFormat="1" applyFont="1" applyFill="1" applyBorder="1" applyAlignment="1" applyProtection="1">
      <alignment horizontal="right" vertical="center" shrinkToFit="1"/>
    </xf>
    <xf numFmtId="176" fontId="128" fillId="0" borderId="0" xfId="0" applyFont="1" applyFill="1" applyAlignment="1" applyProtection="1">
      <alignment horizontal="center" vertical="center"/>
    </xf>
    <xf numFmtId="176" fontId="0" fillId="0" borderId="23" xfId="0" applyFont="1" applyFill="1" applyBorder="1" applyAlignment="1" applyProtection="1">
      <alignment horizontal="center" vertical="center" wrapText="1"/>
    </xf>
    <xf numFmtId="176" fontId="14" fillId="0" borderId="25" xfId="0" applyFont="1" applyFill="1" applyBorder="1" applyAlignment="1" applyProtection="1">
      <alignment horizontal="center" vertical="center"/>
    </xf>
    <xf numFmtId="176" fontId="94" fillId="0" borderId="0" xfId="0" applyFont="1" applyFill="1" applyAlignment="1" applyProtection="1">
      <alignment horizontal="center"/>
    </xf>
    <xf numFmtId="176" fontId="14" fillId="0" borderId="21" xfId="0" applyFont="1" applyFill="1" applyBorder="1" applyAlignment="1" applyProtection="1">
      <alignment horizontal="center" vertical="center"/>
    </xf>
    <xf numFmtId="176" fontId="99" fillId="0" borderId="29" xfId="0" applyFont="1" applyFill="1" applyBorder="1" applyAlignment="1" applyProtection="1">
      <alignment horizontal="center" vertical="center"/>
    </xf>
    <xf numFmtId="176" fontId="99" fillId="0" borderId="2" xfId="0" applyFont="1" applyFill="1" applyBorder="1" applyAlignment="1" applyProtection="1">
      <alignment horizontal="center" vertical="center"/>
    </xf>
    <xf numFmtId="176" fontId="99" fillId="0" borderId="24" xfId="0" applyFont="1" applyFill="1" applyBorder="1" applyAlignment="1" applyProtection="1">
      <alignment horizontal="center" vertical="center"/>
    </xf>
    <xf numFmtId="176" fontId="107" fillId="0" borderId="4" xfId="0" applyFont="1" applyFill="1" applyBorder="1" applyAlignment="1" applyProtection="1">
      <alignment horizontal="center" vertical="center" wrapText="1"/>
    </xf>
    <xf numFmtId="176" fontId="107" fillId="0" borderId="34" xfId="0" applyFont="1" applyFill="1" applyBorder="1" applyAlignment="1" applyProtection="1">
      <alignment horizontal="center" vertical="center" wrapText="1"/>
    </xf>
    <xf numFmtId="176" fontId="107" fillId="0" borderId="28" xfId="0" applyFont="1" applyFill="1" applyBorder="1" applyAlignment="1" applyProtection="1">
      <alignment horizontal="center" vertical="center" wrapText="1"/>
    </xf>
    <xf numFmtId="176" fontId="99" fillId="0" borderId="4" xfId="0" applyFont="1" applyFill="1" applyBorder="1" applyAlignment="1" applyProtection="1">
      <alignment horizontal="center" vertical="center"/>
    </xf>
    <xf numFmtId="176" fontId="99" fillId="0" borderId="34" xfId="0" applyFont="1" applyFill="1" applyBorder="1" applyAlignment="1" applyProtection="1">
      <alignment horizontal="center" vertical="center"/>
    </xf>
    <xf numFmtId="176" fontId="107" fillId="0" borderId="22" xfId="0" applyFont="1" applyFill="1" applyBorder="1" applyAlignment="1" applyProtection="1">
      <alignment horizontal="center" vertical="center" wrapText="1"/>
    </xf>
    <xf numFmtId="176" fontId="99" fillId="0" borderId="0" xfId="0" applyFont="1" applyFill="1" applyBorder="1" applyAlignment="1" applyProtection="1">
      <alignment horizontal="center" vertical="center"/>
    </xf>
    <xf numFmtId="176" fontId="99" fillId="0" borderId="22" xfId="0" applyFont="1" applyFill="1" applyBorder="1" applyAlignment="1" applyProtection="1">
      <alignment horizontal="center" vertical="center"/>
    </xf>
    <xf numFmtId="176" fontId="107" fillId="0" borderId="0" xfId="0" applyFont="1" applyFill="1" applyBorder="1" applyAlignment="1" applyProtection="1">
      <alignment horizontal="center" vertical="center" wrapText="1"/>
    </xf>
    <xf numFmtId="176" fontId="99" fillId="0" borderId="23" xfId="0" applyFont="1" applyFill="1" applyBorder="1" applyAlignment="1" applyProtection="1">
      <alignment horizontal="center" vertical="center"/>
    </xf>
    <xf numFmtId="176" fontId="107" fillId="0" borderId="32" xfId="0" applyNumberFormat="1" applyFont="1" applyFill="1" applyBorder="1" applyAlignment="1" applyProtection="1">
      <alignment horizontal="center" vertical="center"/>
    </xf>
    <xf numFmtId="177" fontId="128" fillId="0" borderId="0" xfId="0" applyNumberFormat="1" applyFont="1" applyFill="1" applyAlignment="1" applyProtection="1">
      <alignment horizontal="center" vertical="center"/>
    </xf>
    <xf numFmtId="176" fontId="105" fillId="0" borderId="21" xfId="0" applyFont="1" applyFill="1" applyBorder="1" applyAlignment="1" applyProtection="1">
      <alignment horizontal="center" vertical="center"/>
    </xf>
    <xf numFmtId="176" fontId="105" fillId="0" borderId="23" xfId="0" applyFont="1" applyFill="1" applyBorder="1" applyAlignment="1" applyProtection="1">
      <alignment horizontal="center" vertical="center"/>
    </xf>
    <xf numFmtId="176" fontId="0" fillId="0" borderId="33" xfId="0" applyFont="1" applyFill="1" applyBorder="1" applyAlignment="1" applyProtection="1">
      <alignment horizontal="center" vertical="center" wrapText="1"/>
    </xf>
    <xf numFmtId="176" fontId="107" fillId="0" borderId="28" xfId="0" applyFont="1" applyFill="1" applyBorder="1" applyAlignment="1" applyProtection="1">
      <alignment horizontal="center" vertical="center"/>
    </xf>
    <xf numFmtId="176" fontId="107" fillId="0" borderId="26" xfId="0" applyFont="1" applyFill="1" applyBorder="1" applyAlignment="1" applyProtection="1">
      <alignment horizontal="center" vertical="center"/>
    </xf>
    <xf numFmtId="176" fontId="107" fillId="0" borderId="20" xfId="0" applyFont="1" applyFill="1" applyBorder="1" applyAlignment="1" applyProtection="1">
      <alignment horizontal="center" vertical="center"/>
    </xf>
    <xf numFmtId="176" fontId="107" fillId="0" borderId="27" xfId="0" applyFont="1" applyFill="1" applyBorder="1" applyAlignment="1" applyProtection="1">
      <alignment horizontal="center" vertical="center"/>
    </xf>
    <xf numFmtId="176" fontId="107" fillId="0" borderId="25" xfId="0" applyFont="1" applyFill="1" applyBorder="1" applyAlignment="1" applyProtection="1">
      <alignment horizontal="center" vertical="center"/>
    </xf>
    <xf numFmtId="176" fontId="107" fillId="0" borderId="32" xfId="0" applyFont="1" applyFill="1" applyBorder="1" applyAlignment="1" applyProtection="1">
      <alignment horizontal="center" vertical="center"/>
    </xf>
    <xf numFmtId="176" fontId="107" fillId="0" borderId="23" xfId="0" applyFont="1" applyFill="1" applyBorder="1" applyAlignment="1" applyProtection="1">
      <alignment horizontal="center" vertical="center"/>
    </xf>
    <xf numFmtId="176" fontId="107" fillId="0" borderId="2" xfId="0" applyFont="1" applyFill="1" applyBorder="1" applyAlignment="1" applyProtection="1">
      <alignment horizontal="center" vertical="center" wrapText="1"/>
    </xf>
    <xf numFmtId="176" fontId="107" fillId="0" borderId="27" xfId="0" applyFont="1" applyFill="1" applyBorder="1" applyAlignment="1" applyProtection="1">
      <alignment horizontal="center" vertical="center" wrapText="1"/>
    </xf>
    <xf numFmtId="176" fontId="107" fillId="0" borderId="7" xfId="0" applyFont="1" applyFill="1" applyBorder="1" applyAlignment="1" applyProtection="1">
      <alignment horizontal="center" vertical="center" wrapText="1"/>
    </xf>
    <xf numFmtId="0" fontId="99" fillId="0" borderId="24" xfId="0" applyNumberFormat="1" applyFont="1" applyFill="1" applyBorder="1" applyAlignment="1" applyProtection="1">
      <alignment horizontal="center" vertical="center"/>
    </xf>
    <xf numFmtId="0" fontId="99" fillId="0" borderId="22" xfId="0" applyNumberFormat="1" applyFont="1" applyFill="1" applyBorder="1" applyAlignment="1" applyProtection="1">
      <alignment horizontal="center" vertical="center"/>
    </xf>
    <xf numFmtId="0" fontId="99" fillId="0" borderId="23" xfId="0" applyNumberFormat="1" applyFont="1" applyFill="1" applyBorder="1" applyAlignment="1" applyProtection="1">
      <alignment horizontal="center" vertical="center"/>
    </xf>
    <xf numFmtId="176" fontId="98" fillId="0" borderId="0" xfId="0" applyFont="1" applyFill="1" applyBorder="1" applyAlignment="1" applyProtection="1">
      <alignment horizontal="right"/>
    </xf>
    <xf numFmtId="176" fontId="99" fillId="0" borderId="2" xfId="0" applyFont="1" applyFill="1" applyBorder="1" applyAlignment="1" applyProtection="1">
      <alignment horizontal="center" vertical="center" wrapText="1"/>
    </xf>
    <xf numFmtId="177" fontId="99" fillId="0" borderId="29" xfId="0" applyNumberFormat="1" applyFont="1" applyFill="1" applyBorder="1" applyAlignment="1" applyProtection="1">
      <alignment horizontal="center" vertical="center" wrapText="1"/>
    </xf>
    <xf numFmtId="177" fontId="107" fillId="0" borderId="7" xfId="0" applyNumberFormat="1" applyFont="1" applyFill="1" applyBorder="1" applyAlignment="1" applyProtection="1">
      <alignment horizontal="center" vertical="center" wrapText="1"/>
    </xf>
    <xf numFmtId="176" fontId="107" fillId="0" borderId="0" xfId="0" applyFont="1" applyFill="1" applyBorder="1" applyAlignment="1" applyProtection="1">
      <alignment horizontal="center" vertical="center"/>
    </xf>
    <xf numFmtId="176" fontId="107" fillId="0" borderId="22" xfId="0" applyFont="1" applyFill="1" applyBorder="1" applyAlignment="1" applyProtection="1">
      <alignment horizontal="center" vertical="center"/>
    </xf>
    <xf numFmtId="176" fontId="128" fillId="0" borderId="0" xfId="0" applyFont="1" applyFill="1" applyAlignment="1" applyProtection="1">
      <alignment horizontal="center" vertical="center" wrapText="1"/>
    </xf>
    <xf numFmtId="176" fontId="99" fillId="0" borderId="24" xfId="0" applyFont="1" applyFill="1" applyBorder="1" applyAlignment="1" applyProtection="1">
      <alignment horizontal="center" vertical="center" wrapText="1"/>
    </xf>
    <xf numFmtId="176" fontId="99" fillId="0" borderId="23" xfId="0" applyFont="1" applyFill="1" applyBorder="1" applyAlignment="1" applyProtection="1">
      <alignment horizontal="center" vertical="center" wrapText="1"/>
    </xf>
    <xf numFmtId="176" fontId="99" fillId="0" borderId="22" xfId="0" applyFont="1" applyFill="1" applyBorder="1" applyAlignment="1" applyProtection="1">
      <alignment horizontal="center" vertical="center" wrapText="1"/>
    </xf>
    <xf numFmtId="176" fontId="99" fillId="0" borderId="33" xfId="0" applyFont="1" applyFill="1" applyBorder="1" applyAlignment="1" applyProtection="1">
      <alignment horizontal="center" vertical="center" wrapText="1"/>
    </xf>
    <xf numFmtId="176" fontId="99" fillId="0" borderId="21" xfId="0" applyFont="1" applyFill="1" applyBorder="1" applyAlignment="1" applyProtection="1">
      <alignment horizontal="center" vertical="center"/>
    </xf>
    <xf numFmtId="176" fontId="105" fillId="0" borderId="23" xfId="0" applyFont="1" applyFill="1" applyBorder="1" applyAlignment="1" applyProtection="1">
      <alignment horizontal="center" vertical="center" wrapText="1"/>
    </xf>
    <xf numFmtId="176" fontId="105" fillId="0" borderId="23" xfId="0" applyFont="1" applyFill="1" applyBorder="1" applyAlignment="1" applyProtection="1">
      <alignment horizontal="centerContinuous" vertical="center"/>
    </xf>
    <xf numFmtId="176" fontId="105" fillId="0" borderId="24" xfId="0" applyFont="1" applyFill="1" applyBorder="1" applyAlignment="1" applyProtection="1">
      <alignment horizontal="centerContinuous" vertical="center" wrapText="1"/>
    </xf>
    <xf numFmtId="176" fontId="105" fillId="0" borderId="23" xfId="0" applyFont="1" applyFill="1" applyBorder="1" applyAlignment="1" applyProtection="1">
      <alignment horizontal="center" vertical="top"/>
    </xf>
    <xf numFmtId="176" fontId="105" fillId="0" borderId="29" xfId="0" applyFont="1" applyFill="1" applyBorder="1" applyAlignment="1" applyProtection="1">
      <alignment horizontal="center" vertical="top"/>
    </xf>
    <xf numFmtId="176" fontId="105" fillId="0" borderId="24" xfId="0" applyFont="1" applyFill="1" applyBorder="1" applyAlignment="1" applyProtection="1">
      <alignment horizontal="center" vertical="top"/>
    </xf>
    <xf numFmtId="0" fontId="144" fillId="0" borderId="26" xfId="0" quotePrefix="1" applyNumberFormat="1" applyFont="1" applyFill="1" applyBorder="1" applyAlignment="1" applyProtection="1">
      <alignment horizontal="center" vertical="center"/>
    </xf>
    <xf numFmtId="0" fontId="144" fillId="0" borderId="21" xfId="0" quotePrefix="1" applyNumberFormat="1" applyFont="1" applyFill="1" applyBorder="1" applyAlignment="1" applyProtection="1">
      <alignment horizontal="center" vertical="center"/>
    </xf>
    <xf numFmtId="0" fontId="144" fillId="0" borderId="21" xfId="0" applyNumberFormat="1" applyFont="1" applyFill="1" applyBorder="1" applyAlignment="1" applyProtection="1">
      <alignment horizontal="center" vertical="center" shrinkToFit="1"/>
    </xf>
    <xf numFmtId="0" fontId="144" fillId="0" borderId="23" xfId="0" applyNumberFormat="1" applyFont="1" applyFill="1" applyBorder="1" applyAlignment="1" applyProtection="1">
      <alignment horizontal="center" vertical="center" shrinkToFit="1"/>
    </xf>
    <xf numFmtId="176" fontId="103" fillId="0" borderId="0" xfId="0" applyFont="1" applyFill="1" applyAlignment="1" applyProtection="1">
      <alignment horizontal="center"/>
    </xf>
    <xf numFmtId="176" fontId="103" fillId="0" borderId="0" xfId="0" applyFont="1" applyFill="1" applyAlignment="1" applyProtection="1">
      <alignment horizontal="left"/>
    </xf>
    <xf numFmtId="0" fontId="103" fillId="0" borderId="0" xfId="810" applyFont="1" applyFill="1" applyAlignment="1">
      <alignment vertical="center"/>
    </xf>
    <xf numFmtId="0" fontId="146" fillId="0" borderId="0" xfId="810" applyFont="1" applyFill="1" applyBorder="1" applyAlignment="1">
      <alignment horizontal="left" vertical="center"/>
    </xf>
    <xf numFmtId="0" fontId="146" fillId="0" borderId="0" xfId="810" applyFont="1" applyFill="1" applyBorder="1" applyAlignment="1">
      <alignment vertical="center"/>
    </xf>
    <xf numFmtId="0" fontId="130" fillId="0" borderId="21" xfId="0" quotePrefix="1" applyNumberFormat="1" applyFont="1" applyFill="1" applyBorder="1" applyAlignment="1" applyProtection="1">
      <alignment horizontal="center" vertical="center"/>
    </xf>
    <xf numFmtId="41" fontId="149" fillId="0" borderId="0" xfId="650" applyFont="1" applyFill="1" applyBorder="1" applyAlignment="1" applyProtection="1">
      <alignment horizontal="right" vertical="center" shrinkToFit="1"/>
    </xf>
    <xf numFmtId="41" fontId="149" fillId="0" borderId="0" xfId="0" applyNumberFormat="1" applyFont="1" applyFill="1" applyBorder="1" applyAlignment="1" applyProtection="1">
      <alignment horizontal="right" vertical="center" shrinkToFit="1"/>
    </xf>
    <xf numFmtId="41" fontId="149" fillId="0" borderId="0" xfId="650" applyFont="1" applyFill="1" applyBorder="1" applyAlignment="1" applyProtection="1">
      <alignment horizontal="right" vertical="center" shrinkToFit="1"/>
      <protection locked="0"/>
    </xf>
    <xf numFmtId="176" fontId="14" fillId="0" borderId="44" xfId="0" applyFont="1" applyFill="1" applyBorder="1" applyAlignment="1" applyProtection="1">
      <alignment horizontal="center" vertical="center" wrapText="1"/>
    </xf>
    <xf numFmtId="176" fontId="14" fillId="0" borderId="42" xfId="0" applyFont="1" applyFill="1" applyBorder="1" applyAlignment="1" applyProtection="1">
      <alignment horizontal="centerContinuous" vertical="center"/>
    </xf>
    <xf numFmtId="176" fontId="14" fillId="0" borderId="44" xfId="0" applyFont="1" applyFill="1" applyBorder="1" applyAlignment="1" applyProtection="1">
      <alignment horizontal="centerContinuous" vertical="center"/>
    </xf>
    <xf numFmtId="176" fontId="14" fillId="0" borderId="41" xfId="0" applyFont="1" applyFill="1" applyBorder="1" applyAlignment="1" applyProtection="1">
      <alignment horizontal="centerContinuous" vertical="center"/>
    </xf>
    <xf numFmtId="176" fontId="14" fillId="0" borderId="43" xfId="0" applyFont="1" applyFill="1" applyBorder="1" applyAlignment="1" applyProtection="1">
      <alignment horizontal="center" vertical="center"/>
    </xf>
    <xf numFmtId="176" fontId="14" fillId="0" borderId="43" xfId="0" applyFont="1" applyFill="1" applyBorder="1" applyAlignment="1" applyProtection="1">
      <alignment horizontal="center" vertical="center" wrapText="1"/>
    </xf>
    <xf numFmtId="176" fontId="14" fillId="0" borderId="41" xfId="0" applyFont="1" applyFill="1" applyBorder="1" applyAlignment="1" applyProtection="1">
      <alignment horizontal="center" vertical="center" wrapText="1"/>
    </xf>
    <xf numFmtId="176" fontId="103" fillId="0" borderId="0" xfId="0" applyFont="1" applyFill="1" applyAlignment="1" applyProtection="1">
      <alignment vertical="top" wrapText="1"/>
    </xf>
    <xf numFmtId="0" fontId="146" fillId="0" borderId="0" xfId="810" applyFont="1" applyFill="1" applyAlignment="1">
      <alignment vertical="center"/>
    </xf>
    <xf numFmtId="3" fontId="151" fillId="0" borderId="0" xfId="810" applyNumberFormat="1" applyFont="1" applyFill="1" applyAlignment="1">
      <alignment vertical="center"/>
    </xf>
    <xf numFmtId="0" fontId="107" fillId="0" borderId="21" xfId="0" quotePrefix="1" applyNumberFormat="1" applyFont="1" applyFill="1" applyBorder="1" applyAlignment="1" applyProtection="1">
      <alignment horizontal="center" vertical="center"/>
    </xf>
    <xf numFmtId="0" fontId="107" fillId="0" borderId="23" xfId="0" applyNumberFormat="1" applyFont="1" applyFill="1" applyBorder="1" applyAlignment="1" applyProtection="1">
      <alignment horizontal="center" vertical="center"/>
    </xf>
    <xf numFmtId="176" fontId="103" fillId="0" borderId="0" xfId="0" applyFont="1" applyFill="1" applyBorder="1" applyAlignment="1" applyProtection="1"/>
    <xf numFmtId="0" fontId="107" fillId="0" borderId="26" xfId="0" quotePrefix="1" applyNumberFormat="1" applyFont="1" applyFill="1" applyBorder="1" applyAlignment="1" applyProtection="1">
      <alignment horizontal="center" vertical="center"/>
    </xf>
    <xf numFmtId="41" fontId="152" fillId="0" borderId="0" xfId="809" applyNumberFormat="1" applyFont="1" applyFill="1" applyBorder="1" applyAlignment="1" applyProtection="1">
      <alignment horizontal="right" vertical="center"/>
    </xf>
    <xf numFmtId="41" fontId="152" fillId="0" borderId="0" xfId="0" applyNumberFormat="1" applyFont="1" applyFill="1" applyBorder="1" applyAlignment="1" applyProtection="1">
      <alignment horizontal="center" vertical="center"/>
    </xf>
    <xf numFmtId="41" fontId="153" fillId="0" borderId="0" xfId="0" applyNumberFormat="1" applyFont="1" applyFill="1" applyBorder="1" applyAlignment="1">
      <alignment horizontal="right" vertical="center"/>
    </xf>
    <xf numFmtId="41" fontId="152" fillId="0" borderId="0" xfId="0" applyNumberFormat="1" applyFont="1" applyFill="1" applyBorder="1" applyAlignment="1" applyProtection="1">
      <alignment horizontal="right" vertical="center"/>
      <protection locked="0"/>
    </xf>
    <xf numFmtId="41" fontId="152" fillId="0" borderId="0" xfId="0" applyNumberFormat="1" applyFont="1" applyFill="1" applyBorder="1" applyAlignment="1" applyProtection="1">
      <alignment horizontal="right" vertical="center"/>
    </xf>
    <xf numFmtId="41" fontId="152" fillId="0" borderId="22" xfId="0" applyNumberFormat="1" applyFont="1" applyFill="1" applyBorder="1" applyAlignment="1" applyProtection="1">
      <alignment horizontal="center" vertical="center"/>
    </xf>
    <xf numFmtId="41" fontId="152" fillId="0" borderId="22" xfId="0" applyNumberFormat="1" applyFont="1" applyFill="1" applyBorder="1" applyAlignment="1" applyProtection="1">
      <alignment horizontal="right" vertical="center"/>
      <protection locked="0"/>
    </xf>
    <xf numFmtId="41" fontId="152" fillId="0" borderId="22" xfId="0" applyNumberFormat="1" applyFont="1" applyFill="1" applyBorder="1" applyAlignment="1" applyProtection="1">
      <alignment horizontal="right" vertical="center"/>
    </xf>
    <xf numFmtId="41" fontId="154" fillId="0" borderId="0" xfId="0" applyNumberFormat="1" applyFont="1" applyFill="1" applyBorder="1" applyAlignment="1" applyProtection="1">
      <alignment horizontal="center" vertical="center"/>
    </xf>
    <xf numFmtId="176" fontId="14" fillId="0" borderId="44" xfId="0" applyFont="1" applyFill="1" applyBorder="1" applyAlignment="1" applyProtection="1">
      <alignment horizontal="center" vertical="center"/>
    </xf>
    <xf numFmtId="176" fontId="14" fillId="0" borderId="41" xfId="0" applyFont="1" applyFill="1" applyBorder="1" applyAlignment="1" applyProtection="1">
      <alignment horizontal="center" vertical="center"/>
    </xf>
    <xf numFmtId="3" fontId="150" fillId="0" borderId="0" xfId="0" applyNumberFormat="1" applyFont="1" applyFill="1" applyBorder="1" applyAlignment="1">
      <alignment horizontal="center" vertical="center" wrapText="1"/>
    </xf>
    <xf numFmtId="176" fontId="103" fillId="0" borderId="0" xfId="0" applyFont="1" applyFill="1" applyBorder="1" applyAlignment="1">
      <alignment vertical="center"/>
    </xf>
    <xf numFmtId="176" fontId="0" fillId="0" borderId="0" xfId="0" applyFont="1" applyFill="1" applyBorder="1" applyAlignment="1">
      <alignment horizontal="right" vertical="center"/>
    </xf>
    <xf numFmtId="176" fontId="0" fillId="0" borderId="0" xfId="0" applyBorder="1"/>
    <xf numFmtId="3" fontId="150" fillId="0" borderId="0" xfId="0" applyNumberFormat="1" applyFont="1" applyFill="1" applyBorder="1" applyAlignment="1">
      <alignment horizontal="center" vertical="center"/>
    </xf>
    <xf numFmtId="3" fontId="150" fillId="0" borderId="24" xfId="0" applyNumberFormat="1" applyFont="1" applyFill="1" applyBorder="1" applyAlignment="1">
      <alignment horizontal="center" vertical="center" wrapText="1"/>
    </xf>
    <xf numFmtId="3" fontId="150" fillId="0" borderId="22" xfId="0" applyNumberFormat="1" applyFont="1" applyFill="1" applyBorder="1" applyAlignment="1">
      <alignment horizontal="center" vertical="center" wrapText="1"/>
    </xf>
    <xf numFmtId="3" fontId="150" fillId="0" borderId="22" xfId="0" applyNumberFormat="1" applyFont="1" applyFill="1" applyBorder="1" applyAlignment="1">
      <alignment horizontal="center" vertical="center"/>
    </xf>
    <xf numFmtId="3" fontId="150" fillId="0" borderId="21" xfId="0" applyNumberFormat="1" applyFont="1" applyFill="1" applyBorder="1" applyAlignment="1">
      <alignment horizontal="center" vertical="center" wrapText="1"/>
    </xf>
    <xf numFmtId="3" fontId="150" fillId="0" borderId="23" xfId="0" applyNumberFormat="1" applyFont="1" applyFill="1" applyBorder="1" applyAlignment="1">
      <alignment horizontal="center" vertical="center" wrapText="1"/>
    </xf>
    <xf numFmtId="176" fontId="151" fillId="0" borderId="2" xfId="0" applyFont="1" applyFill="1" applyBorder="1" applyAlignment="1">
      <alignment horizontal="center" vertical="center" wrapText="1"/>
    </xf>
    <xf numFmtId="178" fontId="151" fillId="0" borderId="0" xfId="651" applyFont="1" applyFill="1" applyBorder="1" applyAlignment="1">
      <alignment horizontal="center" vertical="center" wrapText="1"/>
    </xf>
    <xf numFmtId="176" fontId="151" fillId="0" borderId="0" xfId="0" applyFont="1" applyFill="1" applyBorder="1" applyAlignment="1">
      <alignment horizontal="center" vertical="center" wrapText="1"/>
    </xf>
    <xf numFmtId="176" fontId="151" fillId="0" borderId="21" xfId="0" applyFont="1" applyFill="1" applyBorder="1" applyAlignment="1">
      <alignment horizontal="center" vertical="center" wrapText="1"/>
    </xf>
    <xf numFmtId="176" fontId="151" fillId="0" borderId="24" xfId="0" applyFont="1" applyFill="1" applyBorder="1" applyAlignment="1">
      <alignment horizontal="center" vertical="center" wrapText="1"/>
    </xf>
    <xf numFmtId="178" fontId="151" fillId="0" borderId="22" xfId="651" applyFont="1" applyFill="1" applyBorder="1" applyAlignment="1">
      <alignment horizontal="center" vertical="center"/>
    </xf>
    <xf numFmtId="178" fontId="151" fillId="0" borderId="22" xfId="651" applyFont="1" applyFill="1" applyBorder="1" applyAlignment="1">
      <alignment horizontal="center" vertical="center" wrapText="1"/>
    </xf>
    <xf numFmtId="176" fontId="151" fillId="0" borderId="22" xfId="0" applyFont="1" applyFill="1" applyBorder="1" applyAlignment="1">
      <alignment horizontal="center" vertical="center" wrapText="1"/>
    </xf>
    <xf numFmtId="176" fontId="151" fillId="0" borderId="23" xfId="0" applyFont="1" applyFill="1" applyBorder="1" applyAlignment="1">
      <alignment horizontal="center" vertical="center" wrapText="1"/>
    </xf>
    <xf numFmtId="177" fontId="153" fillId="0" borderId="0" xfId="0" applyNumberFormat="1" applyFont="1" applyFill="1" applyBorder="1" applyAlignment="1">
      <alignment horizontal="right" vertical="center" wrapText="1"/>
    </xf>
    <xf numFmtId="41" fontId="153" fillId="0" borderId="0" xfId="650" applyFont="1" applyFill="1" applyBorder="1" applyAlignment="1">
      <alignment horizontal="right" vertical="center" wrapText="1"/>
    </xf>
    <xf numFmtId="3" fontId="120" fillId="0" borderId="28" xfId="0" applyNumberFormat="1" applyFont="1" applyFill="1" applyBorder="1" applyAlignment="1">
      <alignment horizontal="center" vertical="center" wrapText="1"/>
    </xf>
    <xf numFmtId="3" fontId="120" fillId="0" borderId="26" xfId="0" applyNumberFormat="1" applyFont="1" applyFill="1" applyBorder="1" applyAlignment="1">
      <alignment horizontal="center" vertical="center" wrapText="1"/>
    </xf>
    <xf numFmtId="3" fontId="120" fillId="0" borderId="32" xfId="0" applyNumberFormat="1" applyFont="1" applyFill="1" applyBorder="1" applyAlignment="1">
      <alignment horizontal="center" vertical="center" wrapText="1"/>
    </xf>
    <xf numFmtId="3" fontId="155" fillId="0" borderId="26" xfId="0" applyNumberFormat="1" applyFont="1" applyFill="1" applyBorder="1" applyAlignment="1">
      <alignment horizontal="center" vertical="center" wrapText="1"/>
    </xf>
    <xf numFmtId="0" fontId="120" fillId="0" borderId="21" xfId="0" applyNumberFormat="1" applyFont="1" applyFill="1" applyBorder="1" applyAlignment="1">
      <alignment horizontal="center" vertical="center"/>
    </xf>
    <xf numFmtId="0" fontId="156" fillId="0" borderId="23" xfId="0" applyNumberFormat="1" applyFont="1" applyFill="1" applyBorder="1" applyAlignment="1">
      <alignment horizontal="center" vertical="center"/>
    </xf>
    <xf numFmtId="177" fontId="157" fillId="0" borderId="22" xfId="0" applyNumberFormat="1" applyFont="1" applyFill="1" applyBorder="1" applyAlignment="1">
      <alignment horizontal="right" vertical="center" wrapText="1"/>
    </xf>
    <xf numFmtId="41" fontId="154" fillId="0" borderId="22" xfId="0" applyNumberFormat="1" applyFont="1" applyFill="1" applyBorder="1" applyAlignment="1" applyProtection="1">
      <alignment horizontal="right" vertical="center"/>
    </xf>
    <xf numFmtId="176" fontId="146" fillId="0" borderId="0" xfId="0" applyFont="1" applyFill="1" applyBorder="1" applyAlignment="1">
      <alignment vertical="center"/>
    </xf>
    <xf numFmtId="176" fontId="146" fillId="0" borderId="0" xfId="0" applyFont="1" applyFill="1" applyBorder="1" applyAlignment="1">
      <alignment horizontal="right" vertical="center"/>
    </xf>
    <xf numFmtId="176" fontId="103" fillId="0" borderId="0" xfId="0" applyFont="1"/>
    <xf numFmtId="176" fontId="131" fillId="0" borderId="0" xfId="0" applyFont="1" applyFill="1" applyBorder="1" applyAlignment="1">
      <alignment vertical="center"/>
    </xf>
    <xf numFmtId="176" fontId="127" fillId="0" borderId="0" xfId="0" applyFont="1" applyFill="1" applyBorder="1" applyAlignment="1">
      <alignment horizontal="justify" vertical="center"/>
    </xf>
    <xf numFmtId="176" fontId="155" fillId="0" borderId="28" xfId="0" applyFont="1" applyFill="1" applyBorder="1" applyAlignment="1">
      <alignment horizontal="center" vertical="center" wrapText="1"/>
    </xf>
    <xf numFmtId="178" fontId="155" fillId="0" borderId="32" xfId="651" applyFont="1" applyFill="1" applyBorder="1" applyAlignment="1">
      <alignment horizontal="center" vertical="center" wrapText="1"/>
    </xf>
    <xf numFmtId="176" fontId="155" fillId="0" borderId="32" xfId="0" applyFont="1" applyFill="1" applyBorder="1" applyAlignment="1">
      <alignment horizontal="center" vertical="center"/>
    </xf>
    <xf numFmtId="176" fontId="155" fillId="0" borderId="26" xfId="0" applyFont="1" applyFill="1" applyBorder="1" applyAlignment="1">
      <alignment horizontal="center" vertical="center" wrapText="1"/>
    </xf>
    <xf numFmtId="0" fontId="107" fillId="0" borderId="21" xfId="0" applyNumberFormat="1" applyFont="1" applyFill="1" applyBorder="1" applyAlignment="1">
      <alignment horizontal="center" vertical="center"/>
    </xf>
    <xf numFmtId="0" fontId="107" fillId="0" borderId="21" xfId="0" applyNumberFormat="1" applyFont="1" applyFill="1" applyBorder="1" applyAlignment="1">
      <alignment horizontal="center" vertical="center" wrapText="1"/>
    </xf>
    <xf numFmtId="41" fontId="153" fillId="0" borderId="0" xfId="650" applyFont="1" applyFill="1" applyBorder="1" applyAlignment="1">
      <alignment horizontal="right" vertical="center"/>
    </xf>
    <xf numFmtId="41" fontId="153" fillId="0" borderId="0" xfId="650" applyFont="1" applyFill="1" applyBorder="1" applyAlignment="1">
      <alignment vertical="center"/>
    </xf>
    <xf numFmtId="0" fontId="130" fillId="0" borderId="23" xfId="0" applyNumberFormat="1" applyFont="1" applyFill="1" applyBorder="1" applyAlignment="1">
      <alignment horizontal="center" vertical="center"/>
    </xf>
    <xf numFmtId="41" fontId="157" fillId="0" borderId="22" xfId="650" applyFont="1" applyFill="1" applyBorder="1" applyAlignment="1">
      <alignment horizontal="right" vertical="center"/>
    </xf>
    <xf numFmtId="41" fontId="157" fillId="0" borderId="22" xfId="650" applyFont="1" applyFill="1" applyBorder="1" applyAlignment="1">
      <alignment vertical="center"/>
    </xf>
    <xf numFmtId="176" fontId="103" fillId="0" borderId="0" xfId="0" applyFont="1" applyBorder="1" applyAlignment="1">
      <alignment vertical="center"/>
    </xf>
    <xf numFmtId="176" fontId="148" fillId="0" borderId="0" xfId="0" applyFont="1" applyFill="1" applyAlignment="1" applyProtection="1">
      <alignment vertical="center"/>
    </xf>
    <xf numFmtId="176" fontId="103" fillId="0" borderId="9" xfId="0" applyFont="1" applyFill="1" applyBorder="1" applyAlignment="1" applyProtection="1">
      <alignment horizontal="right"/>
    </xf>
    <xf numFmtId="0" fontId="130" fillId="0" borderId="23" xfId="0" quotePrefix="1" applyNumberFormat="1" applyFont="1" applyFill="1" applyBorder="1" applyAlignment="1" applyProtection="1">
      <alignment horizontal="center" vertical="center"/>
    </xf>
    <xf numFmtId="41" fontId="112" fillId="0" borderId="22" xfId="0" quotePrefix="1" applyNumberFormat="1" applyFont="1" applyFill="1" applyBorder="1" applyAlignment="1" applyProtection="1">
      <alignment horizontal="center" vertical="center"/>
    </xf>
    <xf numFmtId="41" fontId="112" fillId="0" borderId="22" xfId="0" quotePrefix="1" applyNumberFormat="1" applyFont="1" applyFill="1" applyBorder="1" applyAlignment="1" applyProtection="1">
      <alignment horizontal="center" vertical="center"/>
      <protection locked="0"/>
    </xf>
    <xf numFmtId="41" fontId="112" fillId="0" borderId="22" xfId="0" applyNumberFormat="1" applyFont="1" applyFill="1" applyBorder="1" applyAlignment="1" applyProtection="1">
      <alignment horizontal="center" vertical="center"/>
      <protection locked="0"/>
    </xf>
    <xf numFmtId="41" fontId="112" fillId="0" borderId="22" xfId="0" quotePrefix="1" applyNumberFormat="1" applyFont="1" applyFill="1" applyBorder="1" applyAlignment="1" applyProtection="1">
      <alignment horizontal="right" vertical="center"/>
      <protection locked="0"/>
    </xf>
    <xf numFmtId="41" fontId="112" fillId="0" borderId="22" xfId="0" applyNumberFormat="1" applyFont="1" applyFill="1" applyBorder="1" applyAlignment="1" applyProtection="1">
      <alignment horizontal="right" vertical="center"/>
      <protection locked="0"/>
    </xf>
    <xf numFmtId="176" fontId="107" fillId="0" borderId="22" xfId="0" applyFont="1" applyFill="1" applyBorder="1" applyAlignment="1" applyProtection="1">
      <alignment horizontal="centerContinuous" vertical="center" wrapText="1"/>
    </xf>
    <xf numFmtId="176" fontId="99" fillId="0" borderId="22" xfId="0" applyFont="1" applyFill="1" applyBorder="1" applyAlignment="1" applyProtection="1">
      <alignment horizontal="centerContinuous" vertical="center" wrapText="1"/>
    </xf>
    <xf numFmtId="176" fontId="107" fillId="0" borderId="25" xfId="0" applyFont="1" applyFill="1" applyBorder="1" applyAlignment="1" applyProtection="1">
      <alignment horizontal="center" vertical="center" wrapText="1"/>
    </xf>
    <xf numFmtId="176" fontId="99" fillId="0" borderId="29" xfId="0" applyFont="1" applyFill="1" applyBorder="1" applyAlignment="1" applyProtection="1">
      <alignment horizontal="center" vertical="center" wrapText="1"/>
    </xf>
    <xf numFmtId="176" fontId="160" fillId="0" borderId="29" xfId="0" applyFont="1" applyFill="1" applyBorder="1" applyAlignment="1" applyProtection="1">
      <alignment horizontal="center" vertical="center" wrapText="1"/>
    </xf>
    <xf numFmtId="176" fontId="99" fillId="0" borderId="29" xfId="0" applyFont="1" applyFill="1" applyBorder="1" applyAlignment="1" applyProtection="1">
      <alignment horizontal="center" vertical="top" wrapText="1"/>
    </xf>
    <xf numFmtId="176" fontId="99" fillId="0" borderId="25" xfId="0" applyFont="1" applyFill="1" applyBorder="1" applyAlignment="1" applyProtection="1">
      <alignment horizontal="center"/>
    </xf>
    <xf numFmtId="176" fontId="99" fillId="0" borderId="25" xfId="0" applyFont="1" applyFill="1" applyBorder="1" applyAlignment="1" applyProtection="1">
      <alignment horizontal="center" wrapText="1"/>
    </xf>
    <xf numFmtId="176" fontId="99" fillId="0" borderId="29" xfId="0" applyFont="1" applyFill="1" applyBorder="1" applyAlignment="1" applyProtection="1">
      <alignment horizontal="center" vertical="top"/>
    </xf>
    <xf numFmtId="176" fontId="99" fillId="0" borderId="2" xfId="0" applyFont="1" applyFill="1" applyBorder="1" applyAlignment="1" applyProtection="1">
      <alignment horizontal="center"/>
    </xf>
    <xf numFmtId="176" fontId="99" fillId="0" borderId="24" xfId="0" applyFont="1" applyFill="1" applyBorder="1" applyAlignment="1" applyProtection="1">
      <alignment horizontal="center" vertical="top" wrapText="1"/>
    </xf>
    <xf numFmtId="176" fontId="99" fillId="0" borderId="24" xfId="0" applyFont="1" applyFill="1" applyBorder="1" applyAlignment="1" applyProtection="1">
      <alignment horizontal="center" vertical="top"/>
    </xf>
    <xf numFmtId="176" fontId="99" fillId="0" borderId="2" xfId="0" applyFont="1" applyFill="1" applyBorder="1" applyAlignment="1" applyProtection="1">
      <alignment horizontal="center" wrapText="1"/>
    </xf>
    <xf numFmtId="0" fontId="107" fillId="0" borderId="21" xfId="0" quotePrefix="1" applyNumberFormat="1" applyFont="1" applyFill="1" applyBorder="1" applyAlignment="1" applyProtection="1">
      <alignment horizontal="center" vertical="center" shrinkToFit="1"/>
    </xf>
    <xf numFmtId="0" fontId="130" fillId="0" borderId="23" xfId="0" quotePrefix="1" applyNumberFormat="1" applyFont="1" applyFill="1" applyBorder="1" applyAlignment="1" applyProtection="1">
      <alignment horizontal="center" vertical="center" shrinkToFit="1"/>
    </xf>
    <xf numFmtId="176" fontId="107" fillId="0" borderId="44" xfId="0" applyFont="1" applyFill="1" applyBorder="1" applyAlignment="1" applyProtection="1">
      <alignment horizontal="center" vertical="center"/>
    </xf>
    <xf numFmtId="176" fontId="107" fillId="0" borderId="21" xfId="0" applyFont="1" applyFill="1" applyBorder="1" applyAlignment="1" applyProtection="1">
      <alignment horizontal="center" vertical="center" wrapText="1"/>
    </xf>
    <xf numFmtId="41" fontId="152" fillId="0" borderId="0" xfId="650" quotePrefix="1" applyFont="1" applyFill="1" applyBorder="1" applyAlignment="1" applyProtection="1">
      <alignment horizontal="right" vertical="center" shrinkToFit="1"/>
    </xf>
    <xf numFmtId="41" fontId="152" fillId="0" borderId="0" xfId="650" applyFont="1" applyFill="1" applyBorder="1" applyAlignment="1" applyProtection="1">
      <alignment horizontal="right" vertical="center" shrinkToFit="1"/>
    </xf>
    <xf numFmtId="41" fontId="152" fillId="0" borderId="0" xfId="650" quotePrefix="1" applyFont="1" applyFill="1" applyBorder="1" applyAlignment="1" applyProtection="1">
      <alignment horizontal="right" vertical="center" shrinkToFit="1"/>
      <protection locked="0"/>
    </xf>
    <xf numFmtId="41" fontId="152" fillId="0" borderId="0" xfId="650" applyFont="1" applyFill="1" applyBorder="1" applyAlignment="1" applyProtection="1">
      <alignment horizontal="right" vertical="center" shrinkToFit="1"/>
      <protection locked="0"/>
    </xf>
    <xf numFmtId="41" fontId="152" fillId="0" borderId="21" xfId="650" applyFont="1" applyFill="1" applyBorder="1" applyAlignment="1" applyProtection="1">
      <alignment horizontal="right" vertical="center" shrinkToFit="1"/>
      <protection locked="0"/>
    </xf>
    <xf numFmtId="41" fontId="154" fillId="0" borderId="22" xfId="650" quotePrefix="1" applyFont="1" applyFill="1" applyBorder="1" applyAlignment="1" applyProtection="1">
      <alignment horizontal="right" vertical="center" shrinkToFit="1"/>
    </xf>
    <xf numFmtId="41" fontId="154" fillId="0" borderId="22" xfId="650" applyFont="1" applyFill="1" applyBorder="1" applyAlignment="1" applyProtection="1">
      <alignment horizontal="right" vertical="center" shrinkToFit="1"/>
    </xf>
    <xf numFmtId="41" fontId="154" fillId="0" borderId="22" xfId="650" quotePrefix="1" applyFont="1" applyFill="1" applyBorder="1" applyAlignment="1" applyProtection="1">
      <alignment horizontal="right" vertical="center" shrinkToFit="1"/>
      <protection locked="0"/>
    </xf>
    <xf numFmtId="41" fontId="154" fillId="0" borderId="22" xfId="650" applyFont="1" applyFill="1" applyBorder="1" applyAlignment="1" applyProtection="1">
      <alignment horizontal="right" vertical="center" shrinkToFit="1"/>
      <protection locked="0"/>
    </xf>
    <xf numFmtId="41" fontId="154" fillId="0" borderId="23" xfId="650" applyFont="1" applyFill="1" applyBorder="1" applyAlignment="1" applyProtection="1">
      <alignment horizontal="right" vertical="center" shrinkToFit="1"/>
      <protection locked="0"/>
    </xf>
    <xf numFmtId="0" fontId="103" fillId="0" borderId="0" xfId="811" applyFont="1" applyFill="1" applyAlignment="1">
      <alignment vertical="center"/>
    </xf>
    <xf numFmtId="0" fontId="103" fillId="0" borderId="0" xfId="811" applyFont="1" applyFill="1" applyBorder="1" applyAlignment="1">
      <alignment vertical="center"/>
    </xf>
    <xf numFmtId="0" fontId="103" fillId="0" borderId="0" xfId="810" applyFont="1" applyFill="1" applyBorder="1" applyAlignment="1">
      <alignment horizontal="left" vertical="center"/>
    </xf>
    <xf numFmtId="0" fontId="152" fillId="0" borderId="0" xfId="811" applyFont="1" applyFill="1" applyAlignment="1">
      <alignment vertical="center"/>
    </xf>
    <xf numFmtId="0" fontId="152" fillId="0" borderId="0" xfId="811" applyFont="1" applyFill="1" applyBorder="1" applyAlignment="1">
      <alignment vertical="center"/>
    </xf>
    <xf numFmtId="176" fontId="14" fillId="0" borderId="42" xfId="0" applyFont="1" applyFill="1" applyBorder="1" applyAlignment="1" applyProtection="1">
      <alignment horizontal="center" vertical="center"/>
    </xf>
    <xf numFmtId="41" fontId="152" fillId="0" borderId="0" xfId="650" applyFont="1" applyFill="1" applyBorder="1" applyAlignment="1" applyProtection="1">
      <alignment horizontal="center" vertical="center"/>
    </xf>
    <xf numFmtId="41" fontId="152" fillId="0" borderId="0" xfId="650" quotePrefix="1" applyFont="1" applyFill="1" applyBorder="1" applyAlignment="1" applyProtection="1">
      <alignment horizontal="center" vertical="center"/>
    </xf>
    <xf numFmtId="41" fontId="152" fillId="0" borderId="0" xfId="650" applyFont="1" applyFill="1" applyBorder="1" applyAlignment="1" applyProtection="1">
      <alignment horizontal="right" vertical="center"/>
    </xf>
    <xf numFmtId="41" fontId="152" fillId="0" borderId="0" xfId="650" quotePrefix="1" applyFont="1" applyFill="1" applyBorder="1" applyAlignment="1" applyProtection="1">
      <alignment horizontal="right" vertical="center"/>
    </xf>
    <xf numFmtId="41" fontId="154" fillId="0" borderId="0" xfId="650" applyFont="1" applyFill="1" applyBorder="1" applyAlignment="1" applyProtection="1">
      <alignment horizontal="right" vertical="center"/>
    </xf>
    <xf numFmtId="41" fontId="154" fillId="0" borderId="0" xfId="650" quotePrefix="1" applyFont="1" applyFill="1" applyBorder="1" applyAlignment="1" applyProtection="1">
      <alignment horizontal="right" vertical="center"/>
    </xf>
    <xf numFmtId="41" fontId="154" fillId="0" borderId="0" xfId="650" quotePrefix="1" applyFont="1" applyFill="1" applyBorder="1" applyAlignment="1" applyProtection="1">
      <alignment horizontal="center" vertical="center"/>
    </xf>
    <xf numFmtId="41" fontId="152" fillId="0" borderId="0" xfId="650" applyFont="1" applyFill="1" applyBorder="1" applyAlignment="1" applyProtection="1">
      <alignment horizontal="center" vertical="center"/>
      <protection locked="0"/>
    </xf>
    <xf numFmtId="41" fontId="152" fillId="0" borderId="0" xfId="650" quotePrefix="1" applyFont="1" applyFill="1" applyBorder="1" applyAlignment="1" applyProtection="1">
      <alignment horizontal="center" vertical="center"/>
      <protection locked="0"/>
    </xf>
    <xf numFmtId="41" fontId="152" fillId="0" borderId="24" xfId="650" applyFont="1" applyFill="1" applyBorder="1" applyAlignment="1" applyProtection="1">
      <alignment horizontal="center" vertical="center"/>
    </xf>
    <xf numFmtId="41" fontId="152" fillId="0" borderId="22" xfId="650" quotePrefix="1" applyFont="1" applyFill="1" applyBorder="1" applyAlignment="1" applyProtection="1">
      <alignment horizontal="center" vertical="center"/>
      <protection locked="0"/>
    </xf>
    <xf numFmtId="41" fontId="152" fillId="0" borderId="22" xfId="650" quotePrefix="1" applyFont="1" applyFill="1" applyBorder="1" applyAlignment="1" applyProtection="1">
      <alignment horizontal="center" vertical="center"/>
    </xf>
    <xf numFmtId="41" fontId="152" fillId="0" borderId="22" xfId="650" applyFont="1" applyFill="1" applyBorder="1" applyAlignment="1" applyProtection="1">
      <alignment horizontal="center" vertical="center"/>
      <protection locked="0"/>
    </xf>
    <xf numFmtId="208" fontId="107" fillId="0" borderId="21" xfId="0" quotePrefix="1" applyNumberFormat="1" applyFont="1" applyFill="1" applyBorder="1" applyAlignment="1" applyProtection="1">
      <alignment horizontal="center" vertical="center"/>
    </xf>
    <xf numFmtId="207" fontId="107" fillId="0" borderId="21" xfId="0" applyNumberFormat="1" applyFont="1" applyFill="1" applyBorder="1" applyAlignment="1" applyProtection="1">
      <alignment horizontal="center" vertical="center"/>
    </xf>
    <xf numFmtId="207" fontId="107" fillId="0" borderId="23" xfId="0" applyNumberFormat="1" applyFont="1" applyFill="1" applyBorder="1" applyAlignment="1" applyProtection="1">
      <alignment horizontal="center" vertical="center"/>
    </xf>
    <xf numFmtId="41" fontId="152" fillId="0" borderId="0" xfId="25" quotePrefix="1" applyNumberFormat="1" applyFont="1" applyFill="1" applyBorder="1" applyAlignment="1" applyProtection="1">
      <alignment horizontal="center" vertical="center" shrinkToFit="1"/>
    </xf>
    <xf numFmtId="41" fontId="152" fillId="0" borderId="0" xfId="0" applyNumberFormat="1" applyFont="1" applyFill="1" applyBorder="1" applyAlignment="1" applyProtection="1">
      <alignment horizontal="center" vertical="center" shrinkToFit="1"/>
    </xf>
    <xf numFmtId="41" fontId="152" fillId="0" borderId="0" xfId="25" quotePrefix="1" applyNumberFormat="1" applyFont="1" applyFill="1" applyBorder="1" applyAlignment="1" applyProtection="1">
      <alignment horizontal="center" vertical="center" shrinkToFit="1"/>
      <protection locked="0"/>
    </xf>
    <xf numFmtId="41" fontId="152" fillId="0" borderId="0" xfId="25" applyNumberFormat="1" applyFont="1" applyFill="1" applyBorder="1" applyAlignment="1" applyProtection="1">
      <alignment horizontal="center" vertical="center" shrinkToFit="1"/>
      <protection locked="0"/>
    </xf>
    <xf numFmtId="41" fontId="152" fillId="0" borderId="22" xfId="25" quotePrefix="1" applyNumberFormat="1" applyFont="1" applyFill="1" applyBorder="1" applyAlignment="1" applyProtection="1">
      <alignment horizontal="center" vertical="center" shrinkToFit="1"/>
      <protection locked="0"/>
    </xf>
    <xf numFmtId="41" fontId="152" fillId="0" borderId="22" xfId="25" applyNumberFormat="1" applyFont="1" applyFill="1" applyBorder="1" applyAlignment="1" applyProtection="1">
      <alignment horizontal="center" vertical="center" shrinkToFit="1"/>
      <protection locked="0"/>
    </xf>
    <xf numFmtId="208" fontId="130" fillId="0" borderId="21" xfId="0" quotePrefix="1" applyNumberFormat="1" applyFont="1" applyFill="1" applyBorder="1" applyAlignment="1" applyProtection="1">
      <alignment horizontal="center" vertical="center"/>
    </xf>
    <xf numFmtId="41" fontId="154" fillId="0" borderId="0" xfId="25" quotePrefix="1" applyNumberFormat="1" applyFont="1" applyFill="1" applyBorder="1" applyAlignment="1" applyProtection="1">
      <alignment horizontal="center" vertical="center" shrinkToFit="1"/>
    </xf>
    <xf numFmtId="176" fontId="105" fillId="0" borderId="44" xfId="0" applyFont="1" applyFill="1" applyBorder="1" applyAlignment="1" applyProtection="1">
      <alignment horizontal="center" vertical="center" wrapText="1"/>
    </xf>
    <xf numFmtId="176" fontId="14" fillId="0" borderId="42" xfId="0" applyFont="1" applyFill="1" applyBorder="1" applyAlignment="1" applyProtection="1">
      <alignment horizontal="center" vertical="center" wrapText="1"/>
    </xf>
    <xf numFmtId="176" fontId="99" fillId="0" borderId="45" xfId="0" applyFont="1" applyFill="1" applyBorder="1" applyAlignment="1" applyProtection="1">
      <alignment vertical="center"/>
    </xf>
    <xf numFmtId="176" fontId="107" fillId="0" borderId="48" xfId="0" applyFont="1" applyFill="1" applyBorder="1" applyAlignment="1" applyProtection="1">
      <alignment vertical="center"/>
    </xf>
    <xf numFmtId="176" fontId="107" fillId="0" borderId="45" xfId="0" applyFont="1" applyFill="1" applyBorder="1" applyAlignment="1" applyProtection="1">
      <alignment vertical="center"/>
    </xf>
    <xf numFmtId="0" fontId="161" fillId="0" borderId="21" xfId="0" quotePrefix="1" applyNumberFormat="1" applyFont="1" applyFill="1" applyBorder="1" applyAlignment="1" applyProtection="1">
      <alignment horizontal="center" vertical="center"/>
    </xf>
    <xf numFmtId="0" fontId="120" fillId="0" borderId="21" xfId="0" quotePrefix="1" applyNumberFormat="1" applyFont="1" applyFill="1" applyBorder="1" applyAlignment="1" applyProtection="1">
      <alignment horizontal="center" vertical="center"/>
    </xf>
    <xf numFmtId="41" fontId="152" fillId="0" borderId="0" xfId="650" applyFont="1" applyFill="1" applyAlignment="1" applyProtection="1">
      <alignment horizontal="center" vertical="center"/>
    </xf>
    <xf numFmtId="41" fontId="153" fillId="0" borderId="0" xfId="653" quotePrefix="1" applyFont="1" applyFill="1" applyBorder="1" applyAlignment="1" applyProtection="1">
      <alignment horizontal="center" vertical="center"/>
    </xf>
    <xf numFmtId="41" fontId="153" fillId="0" borderId="0" xfId="653" quotePrefix="1" applyFont="1" applyFill="1" applyBorder="1" applyAlignment="1" applyProtection="1">
      <alignment horizontal="center" vertical="center"/>
      <protection locked="0"/>
    </xf>
    <xf numFmtId="41" fontId="153" fillId="0" borderId="0" xfId="653" applyFont="1" applyFill="1" applyBorder="1" applyAlignment="1" applyProtection="1">
      <alignment horizontal="center" vertical="center"/>
      <protection locked="0"/>
    </xf>
    <xf numFmtId="41" fontId="152" fillId="0" borderId="0" xfId="653" applyFont="1" applyFill="1" applyBorder="1" applyAlignment="1" applyProtection="1">
      <alignment horizontal="center" vertical="center"/>
    </xf>
    <xf numFmtId="41" fontId="152" fillId="0" borderId="0" xfId="653" applyFont="1" applyFill="1" applyBorder="1" applyAlignment="1" applyProtection="1">
      <alignment horizontal="center" vertical="center"/>
      <protection locked="0"/>
    </xf>
    <xf numFmtId="49" fontId="153" fillId="0" borderId="0" xfId="25" applyNumberFormat="1" applyFont="1" applyFill="1" applyBorder="1" applyAlignment="1" applyProtection="1">
      <alignment horizontal="center" vertical="center"/>
      <protection locked="0"/>
    </xf>
    <xf numFmtId="41" fontId="153" fillId="0" borderId="0" xfId="653" quotePrefix="1" applyFont="1" applyFill="1" applyBorder="1" applyAlignment="1" applyProtection="1">
      <alignment horizontal="right" vertical="center"/>
    </xf>
    <xf numFmtId="0" fontId="156" fillId="0" borderId="23" xfId="0" quotePrefix="1" applyNumberFormat="1" applyFont="1" applyFill="1" applyBorder="1" applyAlignment="1" applyProtection="1">
      <alignment horizontal="center" vertical="center"/>
    </xf>
    <xf numFmtId="41" fontId="157" fillId="0" borderId="22" xfId="653" quotePrefix="1" applyFont="1" applyFill="1" applyBorder="1" applyAlignment="1" applyProtection="1">
      <alignment horizontal="right" vertical="center"/>
    </xf>
    <xf numFmtId="209" fontId="103" fillId="0" borderId="0" xfId="812" applyNumberFormat="1" applyFont="1" applyBorder="1" applyAlignment="1">
      <alignment horizontal="left" vertical="center"/>
    </xf>
    <xf numFmtId="176" fontId="103" fillId="0" borderId="0" xfId="0" applyFont="1" applyFill="1" applyBorder="1" applyAlignment="1" applyProtection="1">
      <alignment horizontal="left"/>
    </xf>
    <xf numFmtId="41" fontId="152" fillId="0" borderId="2" xfId="650" quotePrefix="1" applyFont="1" applyFill="1" applyBorder="1" applyAlignment="1" applyProtection="1">
      <alignment horizontal="center" vertical="center"/>
    </xf>
    <xf numFmtId="41" fontId="152" fillId="0" borderId="0" xfId="650" applyFont="1" applyFill="1" applyBorder="1" applyAlignment="1" applyProtection="1">
      <alignment vertical="center"/>
    </xf>
    <xf numFmtId="41" fontId="152" fillId="0" borderId="32" xfId="650" applyFont="1" applyFill="1" applyBorder="1" applyAlignment="1" applyProtection="1">
      <alignment horizontal="center" vertical="center"/>
      <protection locked="0"/>
    </xf>
    <xf numFmtId="41" fontId="152" fillId="0" borderId="0" xfId="650" applyFont="1" applyFill="1" applyBorder="1" applyAlignment="1" applyProtection="1">
      <alignment vertical="center"/>
      <protection locked="0"/>
    </xf>
    <xf numFmtId="41" fontId="153" fillId="0" borderId="0" xfId="809" quotePrefix="1" applyFont="1" applyFill="1" applyBorder="1" applyAlignment="1" applyProtection="1">
      <alignment horizontal="right" vertical="center"/>
    </xf>
    <xf numFmtId="41" fontId="157" fillId="0" borderId="22" xfId="809" quotePrefix="1" applyFont="1" applyFill="1" applyBorder="1" applyAlignment="1" applyProtection="1">
      <alignment horizontal="right" vertical="center"/>
    </xf>
    <xf numFmtId="41" fontId="154" fillId="0" borderId="22" xfId="653" applyFont="1" applyFill="1" applyBorder="1" applyAlignment="1" applyProtection="1">
      <alignment horizontal="center" vertical="center"/>
    </xf>
    <xf numFmtId="41" fontId="154" fillId="0" borderId="22" xfId="650" applyFont="1" applyFill="1" applyBorder="1" applyAlignment="1" applyProtection="1">
      <alignment horizontal="center" vertical="center"/>
    </xf>
    <xf numFmtId="41" fontId="154" fillId="0" borderId="22" xfId="650" applyFont="1" applyFill="1" applyBorder="1" applyAlignment="1" applyProtection="1">
      <alignment horizontal="center" vertical="center"/>
      <protection locked="0"/>
    </xf>
    <xf numFmtId="41" fontId="154" fillId="0" borderId="22" xfId="653" applyFont="1" applyFill="1" applyBorder="1" applyAlignment="1" applyProtection="1">
      <alignment horizontal="center" vertical="center"/>
      <protection locked="0"/>
    </xf>
    <xf numFmtId="41" fontId="153" fillId="0" borderId="0" xfId="809" quotePrefix="1" applyFont="1" applyFill="1" applyBorder="1" applyAlignment="1" applyProtection="1">
      <alignment horizontal="center" vertical="center"/>
    </xf>
    <xf numFmtId="41" fontId="153" fillId="0" borderId="0" xfId="809" quotePrefix="1" applyFont="1" applyFill="1" applyBorder="1" applyAlignment="1" applyProtection="1">
      <alignment horizontal="center" vertical="center"/>
      <protection locked="0"/>
    </xf>
    <xf numFmtId="41" fontId="153" fillId="0" borderId="0" xfId="809" applyFont="1" applyFill="1" applyBorder="1" applyAlignment="1" applyProtection="1">
      <alignment horizontal="center" vertical="center"/>
      <protection locked="0"/>
    </xf>
    <xf numFmtId="41" fontId="152" fillId="0" borderId="0" xfId="809" applyFont="1" applyFill="1" applyBorder="1" applyAlignment="1" applyProtection="1">
      <alignment horizontal="center" vertical="center"/>
    </xf>
    <xf numFmtId="41" fontId="152" fillId="0" borderId="0" xfId="809" applyFont="1" applyFill="1" applyBorder="1" applyAlignment="1" applyProtection="1">
      <alignment horizontal="center" vertical="center"/>
      <protection locked="0"/>
    </xf>
    <xf numFmtId="41" fontId="157" fillId="0" borderId="22" xfId="809" quotePrefix="1" applyFont="1" applyFill="1" applyBorder="1" applyAlignment="1" applyProtection="1">
      <alignment horizontal="center" vertical="center"/>
    </xf>
    <xf numFmtId="41" fontId="157" fillId="0" borderId="22" xfId="809" quotePrefix="1" applyFont="1" applyFill="1" applyBorder="1" applyAlignment="1" applyProtection="1">
      <alignment horizontal="center" vertical="center"/>
      <protection locked="0"/>
    </xf>
    <xf numFmtId="41" fontId="157" fillId="0" borderId="22" xfId="809" applyFont="1" applyFill="1" applyBorder="1" applyAlignment="1" applyProtection="1">
      <alignment horizontal="center" vertical="center"/>
      <protection locked="0"/>
    </xf>
    <xf numFmtId="41" fontId="154" fillId="0" borderId="22" xfId="809" applyFont="1" applyFill="1" applyBorder="1" applyAlignment="1" applyProtection="1">
      <alignment horizontal="center" vertical="center"/>
    </xf>
    <xf numFmtId="41" fontId="154" fillId="0" borderId="22" xfId="809" applyFont="1" applyFill="1" applyBorder="1" applyAlignment="1" applyProtection="1">
      <alignment horizontal="center" vertical="center"/>
      <protection locked="0"/>
    </xf>
    <xf numFmtId="0" fontId="145" fillId="0" borderId="0" xfId="810" applyFont="1" applyFill="1" applyAlignment="1">
      <alignment vertical="top"/>
    </xf>
    <xf numFmtId="41" fontId="152" fillId="0" borderId="0" xfId="809" applyFont="1" applyFill="1" applyBorder="1" applyAlignment="1" applyProtection="1">
      <alignment horizontal="right" vertical="center"/>
    </xf>
    <xf numFmtId="41" fontId="154" fillId="0" borderId="22" xfId="809" applyFont="1" applyFill="1" applyBorder="1" applyAlignment="1" applyProtection="1">
      <alignment horizontal="right" vertical="center"/>
    </xf>
    <xf numFmtId="41" fontId="154" fillId="0" borderId="22" xfId="650" applyFont="1" applyFill="1" applyBorder="1" applyAlignment="1" applyProtection="1">
      <alignment horizontal="right" vertical="center"/>
    </xf>
    <xf numFmtId="41" fontId="152" fillId="0" borderId="0" xfId="650" quotePrefix="1" applyFont="1" applyFill="1" applyBorder="1" applyAlignment="1" applyProtection="1">
      <alignment horizontal="right" vertical="center"/>
      <protection locked="0"/>
    </xf>
    <xf numFmtId="41" fontId="152" fillId="0" borderId="0" xfId="650" applyFont="1" applyFill="1" applyBorder="1" applyAlignment="1" applyProtection="1">
      <alignment horizontal="right" vertical="center"/>
      <protection locked="0"/>
    </xf>
    <xf numFmtId="41" fontId="152" fillId="0" borderId="0" xfId="650" applyFont="1" applyFill="1" applyAlignment="1" applyProtection="1">
      <alignment horizontal="right" vertical="center"/>
    </xf>
    <xf numFmtId="41" fontId="153" fillId="0" borderId="0" xfId="650" quotePrefix="1" applyFont="1" applyFill="1" applyBorder="1" applyAlignment="1" applyProtection="1">
      <alignment horizontal="right" vertical="center"/>
    </xf>
    <xf numFmtId="41" fontId="153" fillId="0" borderId="0" xfId="650" quotePrefix="1" applyFont="1" applyFill="1" applyBorder="1" applyAlignment="1" applyProtection="1">
      <alignment horizontal="right" vertical="center"/>
      <protection locked="0"/>
    </xf>
    <xf numFmtId="41" fontId="153" fillId="0" borderId="0" xfId="650" applyFont="1" applyFill="1" applyBorder="1" applyAlignment="1" applyProtection="1">
      <alignment horizontal="right" vertical="center"/>
      <protection locked="0"/>
    </xf>
    <xf numFmtId="41" fontId="157" fillId="0" borderId="22" xfId="650" quotePrefix="1" applyFont="1" applyFill="1" applyBorder="1" applyAlignment="1" applyProtection="1">
      <alignment horizontal="right" vertical="center"/>
    </xf>
    <xf numFmtId="41" fontId="157" fillId="0" borderId="22" xfId="650" quotePrefix="1" applyFont="1" applyFill="1" applyBorder="1" applyAlignment="1" applyProtection="1">
      <alignment horizontal="right" vertical="center"/>
      <protection locked="0"/>
    </xf>
    <xf numFmtId="41" fontId="157" fillId="0" borderId="22" xfId="650" applyFont="1" applyFill="1" applyBorder="1" applyAlignment="1" applyProtection="1">
      <alignment horizontal="right" vertical="center"/>
      <protection locked="0"/>
    </xf>
    <xf numFmtId="41" fontId="154" fillId="0" borderId="22" xfId="650" applyFont="1" applyFill="1" applyBorder="1" applyAlignment="1" applyProtection="1">
      <alignment horizontal="right" vertical="center"/>
      <protection locked="0"/>
    </xf>
    <xf numFmtId="176" fontId="99" fillId="0" borderId="7" xfId="0" applyFont="1" applyFill="1" applyBorder="1" applyAlignment="1" applyProtection="1">
      <alignment horizontal="center" vertical="center" wrapText="1"/>
    </xf>
    <xf numFmtId="41" fontId="153" fillId="0" borderId="2" xfId="653" quotePrefix="1" applyFont="1" applyFill="1" applyBorder="1" applyAlignment="1" applyProtection="1">
      <alignment horizontal="center" vertical="center"/>
    </xf>
    <xf numFmtId="177" fontId="99" fillId="0" borderId="23" xfId="0" applyNumberFormat="1" applyFont="1" applyFill="1" applyBorder="1" applyAlignment="1" applyProtection="1">
      <alignment horizontal="center" vertical="center" wrapText="1"/>
    </xf>
    <xf numFmtId="177" fontId="99" fillId="0" borderId="22" xfId="0" applyNumberFormat="1" applyFont="1" applyFill="1" applyBorder="1" applyAlignment="1" applyProtection="1">
      <alignment horizontal="center" vertical="center" wrapText="1"/>
    </xf>
    <xf numFmtId="176" fontId="14" fillId="0" borderId="44" xfId="0" applyFont="1" applyFill="1" applyBorder="1" applyAlignment="1" applyProtection="1">
      <alignment horizontal="center" vertical="center"/>
    </xf>
    <xf numFmtId="176" fontId="14" fillId="0" borderId="21" xfId="0" applyFont="1" applyFill="1" applyBorder="1" applyAlignment="1" applyProtection="1">
      <alignment horizontal="center" vertical="center"/>
    </xf>
    <xf numFmtId="176" fontId="107" fillId="0" borderId="27" xfId="0" applyFont="1" applyFill="1" applyBorder="1" applyAlignment="1" applyProtection="1">
      <alignment horizontal="center" vertical="center" wrapText="1"/>
    </xf>
    <xf numFmtId="176" fontId="99" fillId="0" borderId="29" xfId="0" applyFont="1" applyFill="1" applyBorder="1" applyAlignment="1" applyProtection="1">
      <alignment horizontal="center" vertical="center" wrapText="1"/>
    </xf>
    <xf numFmtId="176" fontId="103" fillId="0" borderId="0" xfId="0" applyFont="1" applyFill="1" applyBorder="1" applyAlignment="1" applyProtection="1">
      <alignment horizontal="left"/>
    </xf>
    <xf numFmtId="176" fontId="99" fillId="0" borderId="24" xfId="0" applyFont="1" applyFill="1" applyBorder="1" applyAlignment="1" applyProtection="1">
      <alignment horizontal="center" vertical="center" wrapText="1"/>
    </xf>
    <xf numFmtId="176" fontId="99" fillId="0" borderId="22" xfId="0" applyFont="1" applyFill="1" applyBorder="1" applyAlignment="1" applyProtection="1">
      <alignment horizontal="center" vertical="center" wrapText="1"/>
    </xf>
    <xf numFmtId="176" fontId="99" fillId="0" borderId="23" xfId="0" applyFont="1" applyFill="1" applyBorder="1" applyAlignment="1" applyProtection="1">
      <alignment horizontal="center" vertical="center" wrapText="1"/>
    </xf>
    <xf numFmtId="176" fontId="99" fillId="0" borderId="24" xfId="0" applyFont="1" applyFill="1" applyBorder="1" applyAlignment="1" applyProtection="1">
      <alignment horizontal="center" vertical="center"/>
    </xf>
    <xf numFmtId="176" fontId="105" fillId="0" borderId="21" xfId="0" applyFont="1" applyFill="1" applyBorder="1" applyAlignment="1" applyProtection="1">
      <alignment horizontal="center" vertical="center"/>
    </xf>
    <xf numFmtId="176" fontId="105" fillId="0" borderId="23" xfId="0" applyFont="1" applyFill="1" applyBorder="1" applyAlignment="1" applyProtection="1">
      <alignment horizontal="center" vertical="center"/>
    </xf>
    <xf numFmtId="176" fontId="99" fillId="0" borderId="23" xfId="0" applyFont="1" applyFill="1" applyBorder="1" applyAlignment="1" applyProtection="1">
      <alignment horizontal="center" vertical="center"/>
    </xf>
    <xf numFmtId="176" fontId="107" fillId="0" borderId="28" xfId="0" applyFont="1" applyFill="1" applyBorder="1" applyAlignment="1" applyProtection="1">
      <alignment horizontal="center" vertical="center"/>
    </xf>
    <xf numFmtId="176" fontId="107" fillId="0" borderId="26" xfId="0" applyFont="1" applyFill="1" applyBorder="1" applyAlignment="1" applyProtection="1">
      <alignment horizontal="center" vertical="center"/>
    </xf>
    <xf numFmtId="176" fontId="107" fillId="0" borderId="27" xfId="0" applyFont="1" applyFill="1" applyBorder="1" applyAlignment="1" applyProtection="1">
      <alignment horizontal="center" vertical="center"/>
    </xf>
    <xf numFmtId="176" fontId="107" fillId="0" borderId="32" xfId="0" applyFont="1" applyFill="1" applyBorder="1" applyAlignment="1" applyProtection="1">
      <alignment horizontal="center" vertical="center"/>
    </xf>
    <xf numFmtId="176" fontId="99" fillId="0" borderId="29" xfId="0" applyFont="1" applyFill="1" applyBorder="1" applyAlignment="1" applyProtection="1">
      <alignment horizontal="center" vertical="center"/>
    </xf>
    <xf numFmtId="176" fontId="99" fillId="0" borderId="2" xfId="0" applyFont="1" applyFill="1" applyBorder="1" applyAlignment="1" applyProtection="1">
      <alignment horizontal="center" vertical="center"/>
    </xf>
    <xf numFmtId="176" fontId="103" fillId="0" borderId="0" xfId="0" applyNumberFormat="1" applyFont="1" applyFill="1" applyAlignment="1" applyProtection="1"/>
    <xf numFmtId="176" fontId="103" fillId="0" borderId="0" xfId="0" applyNumberFormat="1" applyFont="1" applyFill="1" applyBorder="1" applyAlignment="1" applyProtection="1">
      <alignment horizontal="right"/>
    </xf>
    <xf numFmtId="176" fontId="103" fillId="0" borderId="0" xfId="0" applyNumberFormat="1" applyFont="1" applyFill="1" applyAlignment="1" applyProtection="1">
      <alignment horizontal="right"/>
    </xf>
    <xf numFmtId="176" fontId="99" fillId="0" borderId="23" xfId="0" applyNumberFormat="1" applyFont="1" applyFill="1" applyBorder="1" applyAlignment="1" applyProtection="1">
      <alignment horizontal="center" vertical="center"/>
    </xf>
    <xf numFmtId="176" fontId="107" fillId="0" borderId="44" xfId="0" applyNumberFormat="1" applyFont="1" applyFill="1" applyBorder="1" applyAlignment="1" applyProtection="1">
      <alignment horizontal="center" vertical="center"/>
    </xf>
    <xf numFmtId="41" fontId="152" fillId="0" borderId="0" xfId="650" quotePrefix="1" applyFont="1" applyFill="1" applyBorder="1" applyAlignment="1" applyProtection="1">
      <alignment vertical="center"/>
    </xf>
    <xf numFmtId="41" fontId="152" fillId="0" borderId="0" xfId="25" quotePrefix="1" applyNumberFormat="1" applyFont="1" applyFill="1" applyBorder="1" applyAlignment="1" applyProtection="1">
      <alignment horizontal="center" vertical="center"/>
    </xf>
    <xf numFmtId="41" fontId="152" fillId="0" borderId="0" xfId="25" applyNumberFormat="1" applyFont="1" applyFill="1" applyBorder="1" applyAlignment="1" applyProtection="1">
      <alignment horizontal="center" vertical="center"/>
    </xf>
    <xf numFmtId="41" fontId="152" fillId="0" borderId="0" xfId="25" applyNumberFormat="1" applyFont="1" applyFill="1" applyBorder="1" applyAlignment="1" applyProtection="1">
      <alignment horizontal="center" vertical="center"/>
      <protection locked="0"/>
    </xf>
    <xf numFmtId="41" fontId="154" fillId="0" borderId="22" xfId="25" quotePrefix="1" applyNumberFormat="1" applyFont="1" applyFill="1" applyBorder="1" applyAlignment="1" applyProtection="1">
      <alignment horizontal="center" vertical="center"/>
    </xf>
    <xf numFmtId="41" fontId="154" fillId="0" borderId="22" xfId="25" applyNumberFormat="1" applyFont="1" applyFill="1" applyBorder="1" applyAlignment="1" applyProtection="1">
      <alignment horizontal="center" vertical="center"/>
    </xf>
    <xf numFmtId="41" fontId="154" fillId="0" borderId="22" xfId="25" applyNumberFormat="1" applyFont="1" applyFill="1" applyBorder="1" applyAlignment="1" applyProtection="1">
      <alignment horizontal="center" vertical="center"/>
      <protection locked="0"/>
    </xf>
    <xf numFmtId="41" fontId="103" fillId="0" borderId="0" xfId="25" quotePrefix="1" applyNumberFormat="1" applyFont="1" applyFill="1" applyBorder="1" applyAlignment="1" applyProtection="1">
      <alignment horizontal="right" vertical="center"/>
    </xf>
    <xf numFmtId="176" fontId="103" fillId="0" borderId="0" xfId="0" applyFont="1" applyFill="1" applyBorder="1" applyAlignment="1" applyProtection="1">
      <alignment vertical="center"/>
    </xf>
    <xf numFmtId="41" fontId="105" fillId="0" borderId="29" xfId="25" applyNumberFormat="1" applyFont="1" applyFill="1" applyBorder="1" applyAlignment="1" applyProtection="1">
      <alignment horizontal="center" vertical="center" wrapText="1"/>
    </xf>
    <xf numFmtId="41" fontId="105" fillId="0" borderId="43" xfId="25" applyNumberFormat="1" applyFont="1" applyFill="1" applyBorder="1" applyAlignment="1" applyProtection="1">
      <alignment horizontal="center" vertical="center" wrapText="1"/>
    </xf>
    <xf numFmtId="41" fontId="105" fillId="0" borderId="41" xfId="25" applyNumberFormat="1" applyFont="1" applyFill="1" applyBorder="1" applyAlignment="1" applyProtection="1">
      <alignment horizontal="center" vertical="center" wrapText="1"/>
    </xf>
    <xf numFmtId="41" fontId="152" fillId="0" borderId="0" xfId="25" quotePrefix="1" applyNumberFormat="1" applyFont="1" applyFill="1" applyBorder="1" applyAlignment="1" applyProtection="1">
      <alignment horizontal="right" vertical="center" shrinkToFit="1"/>
    </xf>
    <xf numFmtId="41" fontId="152" fillId="0" borderId="0" xfId="25" applyNumberFormat="1" applyFont="1" applyFill="1" applyBorder="1" applyAlignment="1" applyProtection="1">
      <alignment horizontal="right" vertical="center" shrinkToFit="1"/>
      <protection locked="0"/>
    </xf>
    <xf numFmtId="41" fontId="152" fillId="0" borderId="0" xfId="25" quotePrefix="1" applyNumberFormat="1" applyFont="1" applyFill="1" applyBorder="1" applyAlignment="1" applyProtection="1">
      <alignment horizontal="right" vertical="center" shrinkToFit="1"/>
      <protection locked="0"/>
    </xf>
    <xf numFmtId="41" fontId="152" fillId="0" borderId="22" xfId="25" quotePrefix="1" applyNumberFormat="1" applyFont="1" applyFill="1" applyBorder="1" applyAlignment="1" applyProtection="1">
      <alignment horizontal="right" vertical="center" shrinkToFit="1"/>
      <protection locked="0"/>
    </xf>
    <xf numFmtId="41" fontId="154" fillId="0" borderId="0" xfId="25" quotePrefix="1" applyNumberFormat="1" applyFont="1" applyFill="1" applyBorder="1" applyAlignment="1" applyProtection="1">
      <alignment horizontal="right" vertical="center" shrinkToFit="1"/>
    </xf>
    <xf numFmtId="41" fontId="105" fillId="0" borderId="24" xfId="25" applyNumberFormat="1" applyFont="1" applyFill="1" applyBorder="1" applyAlignment="1" applyProtection="1">
      <alignment horizontal="center" vertical="center" wrapText="1"/>
    </xf>
    <xf numFmtId="176" fontId="99" fillId="0" borderId="24" xfId="0" applyFont="1" applyFill="1" applyBorder="1" applyAlignment="1" applyProtection="1">
      <alignment horizontal="centerContinuous" vertical="center"/>
    </xf>
    <xf numFmtId="0" fontId="107" fillId="0" borderId="21" xfId="650" quotePrefix="1" applyNumberFormat="1" applyFont="1" applyFill="1" applyBorder="1" applyAlignment="1" applyProtection="1">
      <alignment horizontal="center" vertical="center"/>
    </xf>
    <xf numFmtId="0" fontId="107" fillId="0" borderId="21" xfId="0" applyNumberFormat="1" applyFont="1" applyFill="1" applyBorder="1" applyAlignment="1" applyProtection="1">
      <alignment horizontal="center" vertical="center" shrinkToFit="1"/>
    </xf>
    <xf numFmtId="0" fontId="107" fillId="0" borderId="0" xfId="0" quotePrefix="1" applyNumberFormat="1" applyFont="1" applyFill="1" applyBorder="1" applyAlignment="1" applyProtection="1">
      <alignment horizontal="center" vertical="center"/>
    </xf>
    <xf numFmtId="0" fontId="107" fillId="0" borderId="0" xfId="0" applyNumberFormat="1" applyFont="1" applyFill="1" applyBorder="1" applyAlignment="1" applyProtection="1">
      <alignment horizontal="center" vertical="center"/>
    </xf>
    <xf numFmtId="0" fontId="107" fillId="0" borderId="22" xfId="0" applyNumberFormat="1" applyFont="1" applyFill="1" applyBorder="1" applyAlignment="1" applyProtection="1">
      <alignment horizontal="center" vertical="center"/>
    </xf>
    <xf numFmtId="41" fontId="152" fillId="0" borderId="2" xfId="0" quotePrefix="1" applyNumberFormat="1" applyFont="1" applyFill="1" applyBorder="1" applyAlignment="1" applyProtection="1">
      <alignment horizontal="center" vertical="center"/>
    </xf>
    <xf numFmtId="41" fontId="152" fillId="0" borderId="0" xfId="0" quotePrefix="1" applyNumberFormat="1" applyFont="1" applyFill="1" applyBorder="1" applyAlignment="1" applyProtection="1">
      <alignment horizontal="center" vertical="center"/>
    </xf>
    <xf numFmtId="41" fontId="153" fillId="0" borderId="2" xfId="0" quotePrefix="1" applyNumberFormat="1" applyFont="1" applyFill="1" applyBorder="1" applyAlignment="1" applyProtection="1">
      <alignment horizontal="center" vertical="center"/>
    </xf>
    <xf numFmtId="41" fontId="153" fillId="0" borderId="0" xfId="0" quotePrefix="1" applyNumberFormat="1" applyFont="1" applyFill="1" applyBorder="1" applyAlignment="1" applyProtection="1">
      <alignment horizontal="center" vertical="center"/>
    </xf>
    <xf numFmtId="41" fontId="153" fillId="0" borderId="2" xfId="25" quotePrefix="1" applyNumberFormat="1" applyFont="1" applyFill="1" applyBorder="1" applyAlignment="1" applyProtection="1">
      <alignment horizontal="center" vertical="center"/>
      <protection locked="0"/>
    </xf>
    <xf numFmtId="41" fontId="153" fillId="0" borderId="0" xfId="25" quotePrefix="1" applyNumberFormat="1" applyFont="1" applyFill="1" applyBorder="1" applyAlignment="1" applyProtection="1">
      <alignment horizontal="center" vertical="center"/>
      <protection locked="0"/>
    </xf>
    <xf numFmtId="41" fontId="153" fillId="0" borderId="24" xfId="25" quotePrefix="1" applyNumberFormat="1" applyFont="1" applyFill="1" applyBorder="1" applyAlignment="1" applyProtection="1">
      <alignment horizontal="center" vertical="center"/>
      <protection locked="0"/>
    </xf>
    <xf numFmtId="41" fontId="153" fillId="0" borderId="22" xfId="25" quotePrefix="1" applyNumberFormat="1" applyFont="1" applyFill="1" applyBorder="1" applyAlignment="1" applyProtection="1">
      <alignment horizontal="center" vertical="center"/>
      <protection locked="0"/>
    </xf>
    <xf numFmtId="0" fontId="130" fillId="0" borderId="0" xfId="0" quotePrefix="1" applyNumberFormat="1" applyFont="1" applyFill="1" applyBorder="1" applyAlignment="1" applyProtection="1">
      <alignment horizontal="center" vertical="center"/>
    </xf>
    <xf numFmtId="41" fontId="157" fillId="0" borderId="2" xfId="0" quotePrefix="1" applyNumberFormat="1" applyFont="1" applyFill="1" applyBorder="1" applyAlignment="1" applyProtection="1">
      <alignment horizontal="center" vertical="center"/>
    </xf>
    <xf numFmtId="41" fontId="157" fillId="0" borderId="0" xfId="0" quotePrefix="1" applyNumberFormat="1" applyFont="1" applyFill="1" applyBorder="1" applyAlignment="1" applyProtection="1">
      <alignment horizontal="center" vertical="center"/>
    </xf>
    <xf numFmtId="176" fontId="135" fillId="0" borderId="21" xfId="0" applyFont="1" applyFill="1" applyBorder="1" applyAlignment="1">
      <alignment horizontal="centerContinuous" vertical="center"/>
    </xf>
    <xf numFmtId="176" fontId="99" fillId="0" borderId="24" xfId="0" applyFont="1" applyFill="1" applyBorder="1" applyAlignment="1">
      <alignment horizontal="center" vertical="center"/>
    </xf>
    <xf numFmtId="176" fontId="99" fillId="0" borderId="29" xfId="0" applyFont="1" applyFill="1" applyBorder="1" applyAlignment="1">
      <alignment horizontal="centerContinuous" vertical="center" wrapText="1"/>
    </xf>
    <xf numFmtId="176" fontId="99" fillId="0" borderId="24" xfId="0" applyFont="1" applyFill="1" applyBorder="1" applyAlignment="1">
      <alignment horizontal="centerContinuous" vertical="center"/>
    </xf>
    <xf numFmtId="176" fontId="99" fillId="0" borderId="23" xfId="0" applyFont="1" applyFill="1" applyBorder="1" applyAlignment="1">
      <alignment horizontal="centerContinuous" vertical="center" wrapText="1"/>
    </xf>
    <xf numFmtId="176" fontId="99" fillId="0" borderId="7" xfId="0" applyFont="1" applyFill="1" applyBorder="1" applyAlignment="1">
      <alignment horizontal="center" vertical="center" wrapText="1"/>
    </xf>
    <xf numFmtId="176" fontId="99" fillId="0" borderId="0" xfId="0" applyFont="1" applyFill="1" applyBorder="1" applyAlignment="1">
      <alignment horizontal="centerContinuous" vertical="center"/>
    </xf>
    <xf numFmtId="176" fontId="99" fillId="0" borderId="29" xfId="0" applyFont="1" applyFill="1" applyBorder="1" applyAlignment="1">
      <alignment horizontal="centerContinuous" vertical="center"/>
    </xf>
    <xf numFmtId="176" fontId="99" fillId="0" borderId="22" xfId="0" applyFont="1" applyFill="1" applyBorder="1" applyAlignment="1">
      <alignment horizontal="centerContinuous" vertical="center"/>
    </xf>
    <xf numFmtId="41" fontId="164" fillId="0" borderId="0" xfId="650" applyFont="1" applyFill="1" applyBorder="1" applyAlignment="1" applyProtection="1">
      <alignment horizontal="center" vertical="center"/>
    </xf>
    <xf numFmtId="41" fontId="164" fillId="0" borderId="0" xfId="650" applyFont="1" applyFill="1" applyBorder="1" applyAlignment="1" applyProtection="1">
      <alignment horizontal="center" vertical="center"/>
      <protection locked="0"/>
    </xf>
    <xf numFmtId="41" fontId="164" fillId="0" borderId="0" xfId="650" applyFont="1" applyFill="1" applyBorder="1" applyAlignment="1" applyProtection="1">
      <alignment horizontal="right" vertical="center"/>
    </xf>
    <xf numFmtId="41" fontId="164" fillId="0" borderId="0" xfId="650" applyFont="1" applyFill="1" applyBorder="1" applyAlignment="1" applyProtection="1">
      <alignment horizontal="right" vertical="center"/>
      <protection locked="0"/>
    </xf>
    <xf numFmtId="41" fontId="165" fillId="0" borderId="22" xfId="650" applyFont="1" applyFill="1" applyBorder="1" applyAlignment="1" applyProtection="1">
      <alignment horizontal="right" vertical="center"/>
    </xf>
    <xf numFmtId="41" fontId="165" fillId="0" borderId="22" xfId="650" applyFont="1" applyFill="1" applyBorder="1" applyAlignment="1" applyProtection="1">
      <alignment horizontal="right" vertical="center"/>
      <protection locked="0"/>
    </xf>
    <xf numFmtId="41" fontId="165" fillId="0" borderId="22" xfId="650" applyFont="1" applyFill="1" applyBorder="1" applyAlignment="1" applyProtection="1">
      <alignment horizontal="center" vertical="center"/>
      <protection locked="0"/>
    </xf>
    <xf numFmtId="41" fontId="154" fillId="0" borderId="22" xfId="650" quotePrefix="1" applyFont="1" applyFill="1" applyBorder="1" applyAlignment="1" applyProtection="1">
      <alignment horizontal="center" vertical="center"/>
    </xf>
    <xf numFmtId="176" fontId="103" fillId="0" borderId="0" xfId="0" applyFont="1" applyFill="1" applyAlignment="1" applyProtection="1">
      <alignment vertical="center"/>
    </xf>
    <xf numFmtId="184" fontId="137" fillId="0" borderId="0" xfId="25" quotePrefix="1" applyFont="1" applyFill="1" applyBorder="1" applyAlignment="1" applyProtection="1">
      <alignment horizontal="right" vertical="center"/>
    </xf>
    <xf numFmtId="177" fontId="137" fillId="0" borderId="0" xfId="0" applyNumberFormat="1" applyFont="1" applyFill="1" applyBorder="1" applyAlignment="1" applyProtection="1">
      <alignment horizontal="right" vertical="center"/>
    </xf>
    <xf numFmtId="176" fontId="137" fillId="0" borderId="0" xfId="0" applyFont="1" applyFill="1" applyAlignment="1" applyProtection="1">
      <alignment vertical="center"/>
    </xf>
    <xf numFmtId="176" fontId="166" fillId="0" borderId="0" xfId="0" applyFont="1" applyFill="1" applyAlignment="1" applyProtection="1">
      <alignment vertical="center"/>
    </xf>
    <xf numFmtId="41" fontId="152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152" fillId="0" borderId="22" xfId="0" applyNumberFormat="1" applyFont="1" applyFill="1" applyBorder="1" applyAlignment="1" applyProtection="1">
      <alignment horizontal="center" vertical="center" shrinkToFit="1"/>
    </xf>
    <xf numFmtId="41" fontId="15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30" fillId="0" borderId="21" xfId="0" applyNumberFormat="1" applyFont="1" applyFill="1" applyBorder="1" applyAlignment="1" applyProtection="1">
      <alignment horizontal="center" vertical="center"/>
    </xf>
    <xf numFmtId="41" fontId="154" fillId="0" borderId="0" xfId="0" applyNumberFormat="1" applyFont="1" applyFill="1" applyBorder="1" applyAlignment="1" applyProtection="1">
      <alignment horizontal="center" vertical="center" shrinkToFit="1"/>
    </xf>
    <xf numFmtId="41" fontId="154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46" fillId="0" borderId="0" xfId="0" applyFont="1" applyFill="1" applyBorder="1" applyAlignment="1" applyProtection="1">
      <alignment horizontal="right"/>
    </xf>
    <xf numFmtId="176" fontId="107" fillId="0" borderId="44" xfId="0" applyFont="1" applyFill="1" applyBorder="1" applyAlignment="1" applyProtection="1">
      <alignment horizontal="center" vertical="center"/>
    </xf>
    <xf numFmtId="176" fontId="158" fillId="0" borderId="0" xfId="0" applyFont="1" applyFill="1" applyAlignment="1" applyProtection="1">
      <alignment horizontal="center" vertical="center"/>
    </xf>
    <xf numFmtId="176" fontId="170" fillId="0" borderId="0" xfId="0" applyFont="1" applyFill="1" applyAlignment="1" applyProtection="1">
      <alignment horizontal="center" vertical="center" wrapText="1"/>
    </xf>
    <xf numFmtId="176" fontId="170" fillId="0" borderId="0" xfId="0" applyFont="1" applyFill="1" applyAlignment="1" applyProtection="1">
      <alignment horizontal="center" vertical="center"/>
    </xf>
    <xf numFmtId="41" fontId="171" fillId="0" borderId="0" xfId="0" applyNumberFormat="1" applyFont="1" applyFill="1" applyBorder="1" applyAlignment="1">
      <alignment horizontal="right" vertical="center"/>
    </xf>
    <xf numFmtId="41" fontId="172" fillId="0" borderId="0" xfId="0" applyNumberFormat="1" applyFont="1" applyFill="1" applyBorder="1" applyAlignment="1">
      <alignment horizontal="right" vertical="center"/>
    </xf>
    <xf numFmtId="41" fontId="171" fillId="0" borderId="22" xfId="0" applyNumberFormat="1" applyFont="1" applyFill="1" applyBorder="1" applyAlignment="1">
      <alignment horizontal="right" vertical="center"/>
    </xf>
    <xf numFmtId="0" fontId="146" fillId="0" borderId="0" xfId="26" applyFont="1" applyFill="1" applyAlignment="1">
      <alignment horizontal="left" vertical="center"/>
    </xf>
    <xf numFmtId="176" fontId="146" fillId="0" borderId="0" xfId="0" applyFont="1" applyFill="1" applyProtection="1"/>
    <xf numFmtId="176" fontId="0" fillId="0" borderId="44" xfId="0" applyFont="1" applyFill="1" applyBorder="1" applyAlignment="1" applyProtection="1">
      <alignment horizontal="center" vertical="center"/>
    </xf>
    <xf numFmtId="41" fontId="152" fillId="0" borderId="0" xfId="0" applyNumberFormat="1" applyFont="1" applyFill="1" applyBorder="1" applyAlignment="1" applyProtection="1">
      <alignment vertical="center" shrinkToFit="1"/>
      <protection locked="0"/>
    </xf>
    <xf numFmtId="0" fontId="130" fillId="0" borderId="23" xfId="0" applyNumberFormat="1" applyFont="1" applyFill="1" applyBorder="1" applyAlignment="1" applyProtection="1">
      <alignment horizontal="center" vertical="center"/>
    </xf>
    <xf numFmtId="41" fontId="154" fillId="0" borderId="22" xfId="0" applyNumberFormat="1" applyFont="1" applyFill="1" applyBorder="1" applyAlignment="1" applyProtection="1">
      <alignment vertical="center" shrinkToFit="1"/>
      <protection locked="0"/>
    </xf>
    <xf numFmtId="176" fontId="123" fillId="0" borderId="2" xfId="0" applyFont="1" applyFill="1" applyBorder="1" applyAlignment="1" applyProtection="1">
      <alignment horizontal="center" vertical="center"/>
    </xf>
    <xf numFmtId="41" fontId="152" fillId="0" borderId="2" xfId="650" applyFont="1" applyFill="1" applyBorder="1" applyAlignment="1" applyProtection="1">
      <alignment horizontal="center" vertical="center"/>
    </xf>
    <xf numFmtId="41" fontId="152" fillId="0" borderId="2" xfId="0" applyNumberFormat="1" applyFont="1" applyFill="1" applyBorder="1" applyAlignment="1" applyProtection="1">
      <alignment horizontal="center" vertical="center"/>
    </xf>
    <xf numFmtId="41" fontId="153" fillId="0" borderId="2" xfId="0" applyNumberFormat="1" applyFont="1" applyFill="1" applyBorder="1" applyAlignment="1" applyProtection="1">
      <alignment horizontal="center" vertical="center"/>
    </xf>
    <xf numFmtId="41" fontId="153" fillId="0" borderId="0" xfId="0" applyNumberFormat="1" applyFont="1" applyFill="1" applyBorder="1" applyAlignment="1" applyProtection="1">
      <alignment horizontal="center" vertical="center"/>
    </xf>
    <xf numFmtId="41" fontId="153" fillId="0" borderId="0" xfId="0" applyNumberFormat="1" applyFont="1" applyFill="1" applyBorder="1" applyAlignment="1" applyProtection="1">
      <alignment horizontal="center" vertical="center"/>
      <protection locked="0"/>
    </xf>
    <xf numFmtId="41" fontId="162" fillId="0" borderId="0" xfId="0" applyNumberFormat="1" applyFont="1" applyFill="1" applyBorder="1" applyAlignment="1" applyProtection="1">
      <alignment horizontal="center" vertical="center"/>
    </xf>
    <xf numFmtId="41" fontId="153" fillId="0" borderId="24" xfId="0" applyNumberFormat="1" applyFont="1" applyFill="1" applyBorder="1" applyAlignment="1" applyProtection="1">
      <alignment horizontal="center" vertical="center"/>
    </xf>
    <xf numFmtId="41" fontId="153" fillId="0" borderId="22" xfId="0" applyNumberFormat="1" applyFont="1" applyFill="1" applyBorder="1" applyAlignment="1" applyProtection="1">
      <alignment horizontal="center" vertical="center"/>
      <protection locked="0"/>
    </xf>
    <xf numFmtId="41" fontId="152" fillId="0" borderId="22" xfId="0" applyNumberFormat="1" applyFont="1" applyFill="1" applyBorder="1" applyAlignment="1" applyProtection="1">
      <alignment horizontal="center" vertical="center"/>
      <protection locked="0"/>
    </xf>
    <xf numFmtId="0" fontId="130" fillId="0" borderId="0" xfId="0" applyNumberFormat="1" applyFont="1" applyFill="1" applyBorder="1" applyAlignment="1" applyProtection="1">
      <alignment horizontal="center" vertical="center"/>
    </xf>
    <xf numFmtId="41" fontId="157" fillId="0" borderId="2" xfId="0" applyNumberFormat="1" applyFont="1" applyFill="1" applyBorder="1" applyAlignment="1" applyProtection="1">
      <alignment horizontal="center" vertical="center"/>
    </xf>
    <xf numFmtId="41" fontId="157" fillId="0" borderId="0" xfId="0" applyNumberFormat="1" applyFont="1" applyFill="1" applyBorder="1" applyAlignment="1" applyProtection="1">
      <alignment horizontal="center" vertical="center"/>
    </xf>
    <xf numFmtId="176" fontId="107" fillId="0" borderId="44" xfId="0" applyFont="1" applyFill="1" applyBorder="1" applyAlignment="1" applyProtection="1">
      <alignment horizontal="center" vertical="center" wrapText="1"/>
    </xf>
    <xf numFmtId="176" fontId="107" fillId="0" borderId="43" xfId="0" applyFont="1" applyFill="1" applyBorder="1" applyAlignment="1" applyProtection="1">
      <alignment horizontal="center" vertical="center"/>
    </xf>
    <xf numFmtId="176" fontId="107" fillId="0" borderId="41" xfId="0" applyFont="1" applyFill="1" applyBorder="1" applyAlignment="1" applyProtection="1">
      <alignment horizontal="center" vertical="center"/>
    </xf>
    <xf numFmtId="176" fontId="99" fillId="0" borderId="42" xfId="0" applyFont="1" applyFill="1" applyBorder="1" applyAlignment="1" applyProtection="1">
      <alignment horizontal="center" vertical="center"/>
    </xf>
    <xf numFmtId="41" fontId="152" fillId="0" borderId="0" xfId="0" applyNumberFormat="1" applyFont="1" applyFill="1" applyBorder="1" applyAlignment="1" applyProtection="1">
      <alignment vertical="center" wrapText="1"/>
    </xf>
    <xf numFmtId="41" fontId="152" fillId="0" borderId="0" xfId="0" applyNumberFormat="1" applyFont="1" applyFill="1" applyBorder="1" applyAlignment="1" applyProtection="1">
      <alignment vertical="center" wrapText="1"/>
      <protection locked="0"/>
    </xf>
    <xf numFmtId="41" fontId="154" fillId="0" borderId="22" xfId="0" applyNumberFormat="1" applyFont="1" applyFill="1" applyBorder="1" applyAlignment="1" applyProtection="1">
      <alignment vertical="center" wrapText="1"/>
    </xf>
    <xf numFmtId="41" fontId="154" fillId="0" borderId="22" xfId="0" applyNumberFormat="1" applyFont="1" applyFill="1" applyBorder="1" applyAlignment="1" applyProtection="1">
      <alignment vertical="center" wrapText="1"/>
      <protection locked="0"/>
    </xf>
    <xf numFmtId="176" fontId="0" fillId="0" borderId="0" xfId="0" applyFont="1" applyFill="1" applyBorder="1" applyAlignment="1" applyProtection="1">
      <alignment horizontal="right"/>
    </xf>
    <xf numFmtId="41" fontId="152" fillId="0" borderId="0" xfId="0" applyNumberFormat="1" applyFont="1" applyFill="1" applyBorder="1" applyAlignment="1" applyProtection="1">
      <alignment vertical="center"/>
    </xf>
    <xf numFmtId="41" fontId="152" fillId="0" borderId="0" xfId="0" applyNumberFormat="1" applyFont="1" applyFill="1" applyBorder="1" applyAlignment="1" applyProtection="1">
      <alignment vertical="center"/>
      <protection locked="0"/>
    </xf>
    <xf numFmtId="41" fontId="152" fillId="0" borderId="2" xfId="0" applyNumberFormat="1" applyFont="1" applyFill="1" applyBorder="1" applyAlignment="1" applyProtection="1">
      <alignment vertical="center"/>
    </xf>
    <xf numFmtId="0" fontId="108" fillId="0" borderId="23" xfId="0" applyNumberFormat="1" applyFont="1" applyFill="1" applyBorder="1" applyAlignment="1" applyProtection="1">
      <alignment horizontal="center" vertical="center"/>
    </xf>
    <xf numFmtId="41" fontId="154" fillId="0" borderId="22" xfId="0" applyNumberFormat="1" applyFont="1" applyFill="1" applyBorder="1" applyAlignment="1" applyProtection="1">
      <alignment vertical="center"/>
    </xf>
    <xf numFmtId="41" fontId="154" fillId="0" borderId="22" xfId="0" applyNumberFormat="1" applyFont="1" applyFill="1" applyBorder="1" applyAlignment="1" applyProtection="1">
      <alignment vertical="center"/>
      <protection locked="0"/>
    </xf>
    <xf numFmtId="176" fontId="103" fillId="0" borderId="0" xfId="0" applyFont="1" applyFill="1" applyBorder="1" applyAlignment="1" applyProtection="1">
      <alignment horizontal="right"/>
    </xf>
    <xf numFmtId="0" fontId="99" fillId="0" borderId="44" xfId="0" applyNumberFormat="1" applyFont="1" applyFill="1" applyBorder="1" applyAlignment="1" applyProtection="1">
      <alignment horizontal="center" vertical="center"/>
    </xf>
    <xf numFmtId="41" fontId="152" fillId="0" borderId="0" xfId="0" applyNumberFormat="1" applyFont="1" applyFill="1" applyBorder="1" applyAlignment="1" applyProtection="1">
      <alignment horizontal="center" vertical="center"/>
      <protection locked="0"/>
    </xf>
    <xf numFmtId="41" fontId="154" fillId="0" borderId="22" xfId="0" applyNumberFormat="1" applyFont="1" applyFill="1" applyBorder="1" applyAlignment="1" applyProtection="1">
      <alignment horizontal="center" vertical="center"/>
    </xf>
    <xf numFmtId="41" fontId="154" fillId="0" borderId="22" xfId="0" applyNumberFormat="1" applyFont="1" applyFill="1" applyBorder="1" applyAlignment="1" applyProtection="1">
      <alignment horizontal="center" vertical="center"/>
      <protection locked="0"/>
    </xf>
    <xf numFmtId="177" fontId="103" fillId="0" borderId="0" xfId="0" applyNumberFormat="1" applyFont="1" applyFill="1" applyBorder="1" applyAlignment="1" applyProtection="1">
      <alignment horizontal="center" vertical="center"/>
    </xf>
    <xf numFmtId="0" fontId="103" fillId="0" borderId="0" xfId="0" quotePrefix="1" applyNumberFormat="1" applyFont="1" applyFill="1" applyBorder="1" applyAlignment="1" applyProtection="1">
      <alignment horizontal="center" vertical="center"/>
    </xf>
    <xf numFmtId="0" fontId="103" fillId="0" borderId="0" xfId="0" applyNumberFormat="1" applyFont="1" applyFill="1" applyBorder="1" applyAlignment="1" applyProtection="1">
      <alignment horizontal="left" vertical="center"/>
    </xf>
    <xf numFmtId="177" fontId="107" fillId="0" borderId="4" xfId="0" applyNumberFormat="1" applyFont="1" applyFill="1" applyBorder="1" applyAlignment="1" applyProtection="1">
      <alignment horizontal="center" vertical="center" wrapText="1"/>
    </xf>
    <xf numFmtId="41" fontId="174" fillId="0" borderId="0" xfId="0" applyNumberFormat="1" applyFont="1" applyFill="1" applyBorder="1" applyAlignment="1" applyProtection="1">
      <alignment horizontal="center" vertical="center" shrinkToFit="1"/>
    </xf>
    <xf numFmtId="177" fontId="99" fillId="0" borderId="34" xfId="0" applyNumberFormat="1" applyFont="1" applyFill="1" applyBorder="1" applyAlignment="1" applyProtection="1">
      <alignment horizontal="center" vertical="center" wrapText="1"/>
    </xf>
    <xf numFmtId="41" fontId="152" fillId="0" borderId="2" xfId="650" applyFont="1" applyFill="1" applyBorder="1" applyAlignment="1" applyProtection="1">
      <alignment horizontal="right" vertical="center" shrinkToFit="1"/>
    </xf>
    <xf numFmtId="41" fontId="162" fillId="0" borderId="0" xfId="650" applyFont="1" applyFill="1" applyBorder="1" applyAlignment="1" applyProtection="1">
      <alignment horizontal="right" vertical="center" shrinkToFit="1"/>
    </xf>
    <xf numFmtId="41" fontId="154" fillId="0" borderId="0" xfId="650" applyFont="1" applyFill="1" applyBorder="1" applyAlignment="1" applyProtection="1">
      <alignment horizontal="right" vertical="center" shrinkToFit="1"/>
    </xf>
    <xf numFmtId="41" fontId="152" fillId="0" borderId="22" xfId="650" applyFont="1" applyFill="1" applyBorder="1" applyAlignment="1" applyProtection="1">
      <alignment horizontal="right" vertical="center" shrinkToFit="1"/>
    </xf>
    <xf numFmtId="41" fontId="152" fillId="0" borderId="2" xfId="650" applyFont="1" applyFill="1" applyBorder="1" applyAlignment="1" applyProtection="1">
      <alignment horizontal="center" vertical="center" wrapText="1"/>
    </xf>
    <xf numFmtId="41" fontId="152" fillId="0" borderId="0" xfId="650" applyFont="1" applyFill="1" applyBorder="1" applyAlignment="1" applyProtection="1">
      <alignment horizontal="center" vertical="center" wrapText="1"/>
      <protection locked="0"/>
    </xf>
    <xf numFmtId="41" fontId="152" fillId="0" borderId="0" xfId="650" applyFont="1" applyFill="1" applyBorder="1" applyAlignment="1" applyProtection="1">
      <alignment horizontal="center" vertical="center" wrapText="1"/>
    </xf>
    <xf numFmtId="41" fontId="152" fillId="0" borderId="32" xfId="650" applyFont="1" applyFill="1" applyBorder="1" applyAlignment="1" applyProtection="1">
      <alignment horizontal="center" vertical="center"/>
    </xf>
    <xf numFmtId="176" fontId="175" fillId="0" borderId="2" xfId="0" applyFont="1" applyFill="1" applyBorder="1" applyAlignment="1" applyProtection="1">
      <alignment horizontal="center" vertical="center" wrapText="1"/>
    </xf>
    <xf numFmtId="176" fontId="175" fillId="0" borderId="25" xfId="0" applyFont="1" applyFill="1" applyBorder="1" applyAlignment="1" applyProtection="1">
      <alignment horizontal="center" vertical="center" wrapText="1"/>
    </xf>
    <xf numFmtId="176" fontId="175" fillId="0" borderId="24" xfId="0" applyFont="1" applyFill="1" applyBorder="1" applyAlignment="1" applyProtection="1">
      <alignment horizontal="center" vertical="center" wrapText="1"/>
    </xf>
    <xf numFmtId="176" fontId="175" fillId="0" borderId="29" xfId="0" applyFont="1" applyFill="1" applyBorder="1" applyAlignment="1" applyProtection="1">
      <alignment horizontal="center" vertical="center" wrapText="1"/>
    </xf>
    <xf numFmtId="176" fontId="132" fillId="0" borderId="26" xfId="0" applyFont="1" applyFill="1" applyBorder="1" applyAlignment="1">
      <alignment horizontal="center" vertical="center" wrapText="1"/>
    </xf>
    <xf numFmtId="176" fontId="175" fillId="0" borderId="0" xfId="0" applyFont="1" applyFill="1" applyBorder="1" applyAlignment="1" applyProtection="1">
      <alignment horizontal="center" vertical="center" wrapText="1"/>
    </xf>
    <xf numFmtId="176" fontId="175" fillId="0" borderId="22" xfId="0" applyFont="1" applyFill="1" applyBorder="1" applyAlignment="1" applyProtection="1">
      <alignment horizontal="center" vertical="center" wrapText="1"/>
    </xf>
    <xf numFmtId="49" fontId="132" fillId="0" borderId="28" xfId="652" applyNumberFormat="1" applyFont="1" applyFill="1" applyBorder="1" applyAlignment="1">
      <alignment horizontal="center" vertical="center" wrapText="1"/>
    </xf>
    <xf numFmtId="41" fontId="152" fillId="0" borderId="0" xfId="650" applyFont="1" applyFill="1" applyBorder="1" applyAlignment="1" applyProtection="1">
      <alignment horizontal="right" vertical="center" wrapText="1"/>
    </xf>
    <xf numFmtId="41" fontId="152" fillId="0" borderId="0" xfId="650" applyFont="1" applyFill="1" applyBorder="1" applyAlignment="1" applyProtection="1">
      <alignment horizontal="right" vertical="center" wrapText="1"/>
      <protection locked="0"/>
    </xf>
    <xf numFmtId="41" fontId="152" fillId="0" borderId="2" xfId="0" applyNumberFormat="1" applyFont="1" applyFill="1" applyBorder="1" applyAlignment="1" applyProtection="1">
      <alignment horizontal="right" vertical="center" wrapText="1"/>
    </xf>
    <xf numFmtId="41" fontId="152" fillId="0" borderId="0" xfId="0" applyNumberFormat="1" applyFont="1" applyFill="1" applyBorder="1" applyAlignment="1" applyProtection="1">
      <alignment horizontal="right" vertical="center" wrapText="1"/>
    </xf>
    <xf numFmtId="41" fontId="152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152" fillId="0" borderId="0" xfId="705" applyFont="1" applyFill="1" applyBorder="1" applyAlignment="1" applyProtection="1">
      <alignment horizontal="right" vertical="center" wrapText="1"/>
    </xf>
    <xf numFmtId="41" fontId="152" fillId="0" borderId="0" xfId="705" applyFont="1" applyFill="1" applyBorder="1" applyAlignment="1" applyProtection="1">
      <alignment horizontal="right" vertical="center"/>
      <protection locked="0"/>
    </xf>
    <xf numFmtId="41" fontId="152" fillId="0" borderId="0" xfId="650" applyFont="1" applyFill="1" applyBorder="1" applyAlignment="1" applyProtection="1">
      <alignment horizontal="right" wrapText="1"/>
    </xf>
    <xf numFmtId="41" fontId="154" fillId="0" borderId="22" xfId="0" applyNumberFormat="1" applyFont="1" applyFill="1" applyBorder="1" applyAlignment="1" applyProtection="1">
      <alignment horizontal="right" vertical="center" wrapText="1"/>
    </xf>
    <xf numFmtId="41" fontId="154" fillId="0" borderId="22" xfId="0" applyNumberFormat="1" applyFont="1" applyFill="1" applyBorder="1" applyAlignment="1" applyProtection="1">
      <alignment horizontal="right" vertical="center" wrapText="1"/>
      <protection locked="0"/>
    </xf>
    <xf numFmtId="41" fontId="154" fillId="0" borderId="22" xfId="0" applyNumberFormat="1" applyFont="1" applyFill="1" applyBorder="1" applyAlignment="1" applyProtection="1">
      <alignment horizontal="right" vertical="center"/>
      <protection locked="0"/>
    </xf>
    <xf numFmtId="41" fontId="154" fillId="0" borderId="22" xfId="705" applyFont="1" applyFill="1" applyBorder="1" applyAlignment="1" applyProtection="1">
      <alignment horizontal="right" vertical="center"/>
      <protection locked="0"/>
    </xf>
    <xf numFmtId="41" fontId="154" fillId="0" borderId="22" xfId="705" applyFont="1" applyFill="1" applyBorder="1" applyAlignment="1" applyProtection="1">
      <alignment horizontal="right" vertical="center" wrapText="1"/>
    </xf>
    <xf numFmtId="176" fontId="99" fillId="0" borderId="44" xfId="0" applyFont="1" applyFill="1" applyBorder="1" applyAlignment="1" applyProtection="1">
      <alignment horizontal="center" vertical="center"/>
    </xf>
    <xf numFmtId="41" fontId="154" fillId="0" borderId="22" xfId="0" applyNumberFormat="1" applyFont="1" applyBorder="1" applyAlignment="1">
      <alignment horizontal="right" vertical="center"/>
    </xf>
    <xf numFmtId="41" fontId="154" fillId="0" borderId="22" xfId="0" applyNumberFormat="1" applyFont="1" applyBorder="1" applyAlignment="1" applyProtection="1">
      <alignment horizontal="right" vertical="center"/>
      <protection locked="0"/>
    </xf>
    <xf numFmtId="176" fontId="101" fillId="0" borderId="0" xfId="0" applyFont="1" applyFill="1" applyBorder="1" applyProtection="1"/>
    <xf numFmtId="176" fontId="176" fillId="0" borderId="0" xfId="0" applyFont="1" applyFill="1" applyAlignment="1" applyProtection="1"/>
    <xf numFmtId="176" fontId="176" fillId="0" borderId="0" xfId="0" applyFont="1" applyFill="1" applyProtection="1"/>
    <xf numFmtId="41" fontId="152" fillId="0" borderId="0" xfId="0" quotePrefix="1" applyNumberFormat="1" applyFont="1" applyFill="1" applyBorder="1" applyAlignment="1" applyProtection="1">
      <alignment horizontal="center" vertical="center"/>
      <protection locked="0"/>
    </xf>
    <xf numFmtId="41" fontId="154" fillId="0" borderId="22" xfId="0" quotePrefix="1" applyNumberFormat="1" applyFont="1" applyFill="1" applyBorder="1" applyAlignment="1" applyProtection="1">
      <alignment horizontal="center" vertical="center"/>
    </xf>
    <xf numFmtId="41" fontId="154" fillId="0" borderId="22" xfId="0" quotePrefix="1" applyNumberFormat="1" applyFont="1" applyFill="1" applyBorder="1" applyAlignment="1" applyProtection="1">
      <alignment horizontal="center" vertical="center"/>
      <protection locked="0"/>
    </xf>
    <xf numFmtId="176" fontId="107" fillId="0" borderId="41" xfId="0" applyFont="1" applyFill="1" applyBorder="1" applyAlignment="1" applyProtection="1">
      <alignment vertical="center"/>
    </xf>
    <xf numFmtId="176" fontId="99" fillId="0" borderId="42" xfId="0" applyFont="1" applyFill="1" applyBorder="1" applyAlignment="1" applyProtection="1">
      <alignment vertical="center"/>
    </xf>
    <xf numFmtId="41" fontId="152" fillId="0" borderId="0" xfId="0" quotePrefix="1" applyNumberFormat="1" applyFont="1" applyFill="1" applyBorder="1" applyAlignment="1" applyProtection="1">
      <alignment horizontal="right" vertical="center"/>
    </xf>
    <xf numFmtId="41" fontId="152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154" fillId="0" borderId="22" xfId="0" quotePrefix="1" applyNumberFormat="1" applyFont="1" applyFill="1" applyBorder="1" applyAlignment="1" applyProtection="1">
      <alignment horizontal="right" vertical="center"/>
      <protection locked="0"/>
    </xf>
    <xf numFmtId="176" fontId="100" fillId="0" borderId="0" xfId="0" applyFont="1" applyFill="1" applyBorder="1" applyAlignment="1" applyProtection="1">
      <alignment wrapText="1"/>
    </xf>
    <xf numFmtId="41" fontId="152" fillId="0" borderId="37" xfId="650" applyFont="1" applyFill="1" applyBorder="1" applyAlignment="1" applyProtection="1">
      <alignment horizontal="center" vertical="center"/>
    </xf>
    <xf numFmtId="41" fontId="152" fillId="0" borderId="50" xfId="650" applyFont="1" applyFill="1" applyBorder="1" applyAlignment="1" applyProtection="1">
      <alignment horizontal="center" vertical="center"/>
    </xf>
    <xf numFmtId="41" fontId="152" fillId="0" borderId="36" xfId="650" applyFont="1" applyFill="1" applyBorder="1" applyAlignment="1" applyProtection="1">
      <alignment horizontal="center" vertical="center"/>
    </xf>
    <xf numFmtId="41" fontId="152" fillId="0" borderId="38" xfId="650" applyFont="1" applyFill="1" applyBorder="1" applyAlignment="1" applyProtection="1">
      <alignment horizontal="center" vertical="center"/>
    </xf>
    <xf numFmtId="41" fontId="152" fillId="0" borderId="39" xfId="650" applyFont="1" applyFill="1" applyBorder="1" applyAlignment="1" applyProtection="1">
      <alignment horizontal="center" vertical="center"/>
    </xf>
    <xf numFmtId="41" fontId="153" fillId="0" borderId="50" xfId="513" applyFont="1" applyFill="1" applyBorder="1" applyAlignment="1" applyProtection="1">
      <alignment horizontal="right" vertical="center"/>
    </xf>
    <xf numFmtId="41" fontId="153" fillId="0" borderId="39" xfId="513" applyFont="1" applyFill="1" applyBorder="1" applyAlignment="1" applyProtection="1">
      <alignment horizontal="right" vertical="center"/>
    </xf>
    <xf numFmtId="41" fontId="153" fillId="0" borderId="40" xfId="513" applyFont="1" applyFill="1" applyBorder="1" applyAlignment="1" applyProtection="1">
      <alignment horizontal="right" vertical="center"/>
    </xf>
    <xf numFmtId="41" fontId="153" fillId="0" borderId="51" xfId="701" applyFont="1" applyFill="1" applyBorder="1" applyAlignment="1" applyProtection="1">
      <alignment horizontal="right" vertical="center"/>
    </xf>
    <xf numFmtId="41" fontId="153" fillId="0" borderId="0" xfId="701" applyFont="1" applyFill="1" applyBorder="1" applyAlignment="1" applyProtection="1">
      <alignment horizontal="right" vertical="center"/>
    </xf>
    <xf numFmtId="41" fontId="153" fillId="0" borderId="0" xfId="701" applyFont="1" applyFill="1" applyBorder="1" applyAlignment="1">
      <alignment vertical="center"/>
    </xf>
    <xf numFmtId="41" fontId="153" fillId="0" borderId="0" xfId="701" applyFont="1" applyFill="1" applyBorder="1" applyAlignment="1" applyProtection="1">
      <alignment vertical="center"/>
    </xf>
    <xf numFmtId="41" fontId="153" fillId="0" borderId="22" xfId="701" applyFont="1" applyFill="1" applyBorder="1" applyAlignment="1">
      <alignment vertical="center"/>
    </xf>
    <xf numFmtId="41" fontId="153" fillId="0" borderId="22" xfId="701" applyFont="1" applyFill="1" applyBorder="1" applyAlignment="1" applyProtection="1">
      <alignment vertical="center"/>
    </xf>
    <xf numFmtId="41" fontId="157" fillId="0" borderId="49" xfId="701" applyFont="1" applyFill="1" applyBorder="1" applyAlignment="1" applyProtection="1">
      <alignment horizontal="right" vertical="center"/>
    </xf>
    <xf numFmtId="41" fontId="157" fillId="0" borderId="0" xfId="701" applyFont="1" applyFill="1" applyBorder="1" applyAlignment="1" applyProtection="1">
      <alignment horizontal="right" vertical="center"/>
    </xf>
    <xf numFmtId="41" fontId="152" fillId="0" borderId="2" xfId="0" quotePrefix="1" applyNumberFormat="1" applyFont="1" applyFill="1" applyBorder="1" applyAlignment="1" applyProtection="1">
      <alignment horizontal="center" vertical="center" shrinkToFit="1"/>
      <protection locked="0"/>
    </xf>
    <xf numFmtId="41" fontId="15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1" fontId="152" fillId="0" borderId="32" xfId="0" quotePrefix="1" applyNumberFormat="1" applyFont="1" applyFill="1" applyBorder="1" applyAlignment="1" applyProtection="1">
      <alignment horizontal="center" vertical="center" shrinkToFit="1"/>
    </xf>
    <xf numFmtId="41" fontId="152" fillId="0" borderId="0" xfId="0" quotePrefix="1" applyNumberFormat="1" applyFont="1" applyFill="1" applyBorder="1" applyAlignment="1" applyProtection="1">
      <alignment horizontal="center" vertical="center" shrinkToFit="1"/>
    </xf>
    <xf numFmtId="208" fontId="130" fillId="0" borderId="23" xfId="0" quotePrefix="1" applyNumberFormat="1" applyFont="1" applyFill="1" applyBorder="1" applyAlignment="1" applyProtection="1">
      <alignment horizontal="center" vertical="center"/>
    </xf>
    <xf numFmtId="41" fontId="154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1" fontId="154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1" fontId="154" fillId="0" borderId="22" xfId="0" applyNumberFormat="1" applyFont="1" applyFill="1" applyBorder="1" applyAlignment="1" applyProtection="1">
      <alignment horizontal="center" vertical="center" shrinkToFit="1"/>
      <protection locked="0"/>
    </xf>
    <xf numFmtId="41" fontId="154" fillId="0" borderId="22" xfId="0" quotePrefix="1" applyNumberFormat="1" applyFont="1" applyFill="1" applyBorder="1" applyAlignment="1" applyProtection="1">
      <alignment horizontal="center" vertical="center" shrinkToFit="1"/>
    </xf>
    <xf numFmtId="0" fontId="128" fillId="0" borderId="0" xfId="517" applyFont="1" applyFill="1" applyAlignment="1">
      <alignment vertical="center"/>
    </xf>
    <xf numFmtId="176" fontId="103" fillId="0" borderId="0" xfId="0" applyFont="1" applyFill="1" applyAlignment="1">
      <alignment vertical="center"/>
    </xf>
    <xf numFmtId="0" fontId="99" fillId="0" borderId="7" xfId="517" applyFont="1" applyFill="1" applyBorder="1" applyAlignment="1">
      <alignment horizontal="center" vertical="center" wrapText="1"/>
    </xf>
    <xf numFmtId="0" fontId="99" fillId="0" borderId="33" xfId="517" applyFont="1" applyFill="1" applyBorder="1" applyAlignment="1">
      <alignment horizontal="center" vertical="center" wrapText="1"/>
    </xf>
    <xf numFmtId="0" fontId="99" fillId="0" borderId="34" xfId="517" applyFont="1" applyFill="1" applyBorder="1" applyAlignment="1">
      <alignment horizontal="center" vertical="center" wrapText="1"/>
    </xf>
    <xf numFmtId="0" fontId="107" fillId="0" borderId="21" xfId="651" applyNumberFormat="1" applyFont="1" applyFill="1" applyBorder="1" applyAlignment="1">
      <alignment horizontal="center" vertical="center"/>
    </xf>
    <xf numFmtId="41" fontId="152" fillId="0" borderId="0" xfId="650" applyFont="1" applyFill="1" applyBorder="1" applyAlignment="1">
      <alignment horizontal="center" vertical="center" wrapText="1"/>
    </xf>
    <xf numFmtId="41" fontId="152" fillId="0" borderId="32" xfId="650" applyFont="1" applyFill="1" applyBorder="1" applyAlignment="1">
      <alignment horizontal="center" vertical="center" wrapText="1"/>
    </xf>
    <xf numFmtId="41" fontId="152" fillId="0" borderId="0" xfId="705" applyFont="1" applyFill="1" applyBorder="1" applyAlignment="1">
      <alignment horizontal="center" vertical="center" wrapText="1"/>
    </xf>
    <xf numFmtId="0" fontId="130" fillId="0" borderId="23" xfId="651" applyNumberFormat="1" applyFont="1" applyFill="1" applyBorder="1" applyAlignment="1">
      <alignment horizontal="center" vertical="center"/>
    </xf>
    <xf numFmtId="41" fontId="154" fillId="0" borderId="22" xfId="705" applyFont="1" applyFill="1" applyBorder="1" applyAlignment="1">
      <alignment horizontal="center" vertical="center" wrapText="1"/>
    </xf>
    <xf numFmtId="176" fontId="99" fillId="0" borderId="44" xfId="0" applyFont="1" applyFill="1" applyBorder="1" applyAlignment="1" applyProtection="1">
      <alignment vertical="center"/>
    </xf>
    <xf numFmtId="0" fontId="145" fillId="0" borderId="0" xfId="810" applyFont="1" applyFill="1" applyAlignment="1">
      <alignment horizontal="left" vertical="top"/>
    </xf>
    <xf numFmtId="176" fontId="103" fillId="0" borderId="0" xfId="0" applyFont="1" applyFill="1" applyAlignment="1" applyProtection="1">
      <alignment horizontal="left"/>
    </xf>
    <xf numFmtId="176" fontId="147" fillId="0" borderId="0" xfId="0" applyFont="1" applyFill="1" applyAlignment="1" applyProtection="1">
      <alignment horizontal="center" vertical="center"/>
    </xf>
    <xf numFmtId="176" fontId="148" fillId="0" borderId="0" xfId="0" applyFont="1" applyFill="1" applyAlignment="1" applyProtection="1">
      <alignment horizontal="center" vertical="center"/>
    </xf>
    <xf numFmtId="176" fontId="14" fillId="0" borderId="41" xfId="0" applyFont="1" applyFill="1" applyBorder="1" applyAlignment="1" applyProtection="1">
      <alignment horizontal="center" vertical="center"/>
    </xf>
    <xf numFmtId="176" fontId="14" fillId="0" borderId="44" xfId="0" applyFont="1" applyFill="1" applyBorder="1" applyAlignment="1" applyProtection="1">
      <alignment horizontal="center" vertical="center"/>
    </xf>
    <xf numFmtId="176" fontId="14" fillId="0" borderId="42" xfId="0" applyFont="1" applyFill="1" applyBorder="1" applyAlignment="1" applyProtection="1">
      <alignment horizontal="center" vertical="center"/>
    </xf>
    <xf numFmtId="176" fontId="105" fillId="0" borderId="24" xfId="0" applyFont="1" applyFill="1" applyBorder="1" applyAlignment="1" applyProtection="1">
      <alignment horizontal="center" vertical="center" wrapText="1"/>
    </xf>
    <xf numFmtId="176" fontId="105" fillId="0" borderId="23" xfId="0" applyFont="1" applyFill="1" applyBorder="1" applyAlignment="1" applyProtection="1">
      <alignment horizontal="center" vertical="center" wrapText="1"/>
    </xf>
    <xf numFmtId="176" fontId="105" fillId="0" borderId="22" xfId="0" applyFont="1" applyFill="1" applyBorder="1" applyAlignment="1" applyProtection="1">
      <alignment horizontal="center" vertical="center" wrapText="1"/>
    </xf>
    <xf numFmtId="176" fontId="14" fillId="0" borderId="42" xfId="0" applyFont="1" applyFill="1" applyBorder="1" applyAlignment="1">
      <alignment horizontal="center" vertical="center"/>
    </xf>
    <xf numFmtId="176" fontId="105" fillId="0" borderId="22" xfId="0" applyFont="1" applyFill="1" applyBorder="1" applyAlignment="1">
      <alignment horizontal="center" vertical="center"/>
    </xf>
    <xf numFmtId="176" fontId="104" fillId="0" borderId="0" xfId="0" applyFont="1" applyFill="1" applyAlignment="1" applyProtection="1">
      <alignment horizontal="center" vertical="center"/>
    </xf>
    <xf numFmtId="176" fontId="14" fillId="0" borderId="46" xfId="0" applyFont="1" applyFill="1" applyBorder="1" applyAlignment="1" applyProtection="1">
      <alignment horizontal="center" vertical="center"/>
    </xf>
    <xf numFmtId="176" fontId="105" fillId="0" borderId="46" xfId="0" applyFont="1" applyFill="1" applyBorder="1" applyAlignment="1" applyProtection="1">
      <alignment horizontal="center" vertical="center"/>
    </xf>
    <xf numFmtId="176" fontId="14" fillId="0" borderId="43" xfId="0" applyFont="1" applyFill="1" applyBorder="1" applyAlignment="1" applyProtection="1">
      <alignment horizontal="center" vertical="center" wrapText="1"/>
    </xf>
    <xf numFmtId="176" fontId="14" fillId="0" borderId="25" xfId="0" applyFont="1" applyFill="1" applyBorder="1" applyAlignment="1" applyProtection="1">
      <alignment horizontal="center" vertical="center"/>
    </xf>
    <xf numFmtId="176" fontId="0" fillId="0" borderId="25" xfId="0" applyFill="1" applyBorder="1" applyAlignment="1">
      <alignment horizontal="center" vertical="center"/>
    </xf>
    <xf numFmtId="176" fontId="0" fillId="0" borderId="29" xfId="0" applyFill="1" applyBorder="1" applyAlignment="1">
      <alignment horizontal="center" vertical="center"/>
    </xf>
    <xf numFmtId="176" fontId="147" fillId="0" borderId="0" xfId="0" applyFont="1" applyFill="1" applyBorder="1" applyAlignment="1">
      <alignment horizontal="center" vertical="top"/>
    </xf>
    <xf numFmtId="176" fontId="148" fillId="0" borderId="0" xfId="0" applyFont="1" applyFill="1" applyBorder="1" applyAlignment="1">
      <alignment horizontal="center" vertical="top"/>
    </xf>
    <xf numFmtId="176" fontId="114" fillId="0" borderId="43" xfId="0" applyFont="1" applyFill="1" applyBorder="1" applyAlignment="1">
      <alignment horizontal="center" vertical="center" wrapText="1"/>
    </xf>
    <xf numFmtId="176" fontId="114" fillId="0" borderId="25" xfId="0" applyFont="1" applyFill="1" applyBorder="1" applyAlignment="1">
      <alignment horizontal="center" vertical="center" wrapText="1"/>
    </xf>
    <xf numFmtId="176" fontId="114" fillId="0" borderId="29" xfId="0" applyFont="1" applyFill="1" applyBorder="1" applyAlignment="1">
      <alignment horizontal="center" vertical="center" wrapText="1"/>
    </xf>
    <xf numFmtId="176" fontId="114" fillId="0" borderId="2" xfId="0" applyFont="1" applyFill="1" applyBorder="1" applyAlignment="1">
      <alignment horizontal="center" vertical="center" wrapText="1"/>
    </xf>
    <xf numFmtId="176" fontId="114" fillId="0" borderId="24" xfId="0" applyFont="1" applyFill="1" applyBorder="1" applyAlignment="1">
      <alignment horizontal="center" vertical="center" wrapText="1"/>
    </xf>
    <xf numFmtId="176" fontId="150" fillId="0" borderId="28" xfId="0" applyFont="1" applyFill="1" applyBorder="1" applyAlignment="1">
      <alignment horizontal="center" vertical="center" wrapText="1"/>
    </xf>
    <xf numFmtId="176" fontId="150" fillId="0" borderId="26" xfId="0" applyFont="1" applyFill="1" applyBorder="1" applyAlignment="1">
      <alignment horizontal="center" vertical="center" wrapText="1"/>
    </xf>
    <xf numFmtId="176" fontId="103" fillId="0" borderId="0" xfId="0" applyFont="1" applyFill="1" applyBorder="1" applyAlignment="1">
      <alignment horizontal="left" vertical="center"/>
    </xf>
    <xf numFmtId="176" fontId="146" fillId="0" borderId="0" xfId="0" applyFont="1" applyFill="1" applyBorder="1" applyAlignment="1">
      <alignment horizontal="right" vertical="center"/>
    </xf>
    <xf numFmtId="176" fontId="120" fillId="0" borderId="47" xfId="0" applyFont="1" applyFill="1" applyBorder="1" applyAlignment="1">
      <alignment horizontal="center" vertical="center" wrapText="1"/>
    </xf>
    <xf numFmtId="176" fontId="120" fillId="0" borderId="23" xfId="0" applyFont="1" applyFill="1" applyBorder="1" applyAlignment="1">
      <alignment horizontal="center" vertical="center" wrapText="1"/>
    </xf>
    <xf numFmtId="176" fontId="120" fillId="0" borderId="34" xfId="0" applyFont="1" applyFill="1" applyBorder="1" applyAlignment="1">
      <alignment horizontal="center" vertical="center"/>
    </xf>
    <xf numFmtId="3" fontId="114" fillId="0" borderId="43" xfId="0" applyNumberFormat="1" applyFont="1" applyFill="1" applyBorder="1" applyAlignment="1">
      <alignment horizontal="center" vertical="center" wrapText="1"/>
    </xf>
    <xf numFmtId="3" fontId="114" fillId="0" borderId="25" xfId="0" applyNumberFormat="1" applyFont="1" applyFill="1" applyBorder="1" applyAlignment="1">
      <alignment horizontal="center" vertical="center" wrapText="1"/>
    </xf>
    <xf numFmtId="3" fontId="114" fillId="0" borderId="29" xfId="0" applyNumberFormat="1" applyFont="1" applyFill="1" applyBorder="1" applyAlignment="1">
      <alignment horizontal="center" vertical="center" wrapText="1"/>
    </xf>
    <xf numFmtId="3" fontId="120" fillId="0" borderId="45" xfId="0" applyNumberFormat="1" applyFont="1" applyFill="1" applyBorder="1" applyAlignment="1">
      <alignment horizontal="center" vertical="center" wrapText="1"/>
    </xf>
    <xf numFmtId="3" fontId="120" fillId="0" borderId="47" xfId="0" applyNumberFormat="1" applyFont="1" applyFill="1" applyBorder="1" applyAlignment="1">
      <alignment horizontal="center" vertical="center" wrapText="1"/>
    </xf>
    <xf numFmtId="176" fontId="120" fillId="0" borderId="48" xfId="0" applyFont="1" applyFill="1" applyBorder="1" applyAlignment="1">
      <alignment horizontal="center" vertical="center" wrapText="1"/>
    </xf>
    <xf numFmtId="176" fontId="120" fillId="0" borderId="45" xfId="0" applyFont="1" applyFill="1" applyBorder="1" applyAlignment="1">
      <alignment horizontal="center" vertical="center" wrapText="1"/>
    </xf>
    <xf numFmtId="176" fontId="114" fillId="0" borderId="41" xfId="0" applyFont="1" applyFill="1" applyBorder="1" applyAlignment="1">
      <alignment horizontal="center" vertical="center" wrapText="1"/>
    </xf>
    <xf numFmtId="176" fontId="114" fillId="0" borderId="44" xfId="0" applyFont="1" applyFill="1" applyBorder="1" applyAlignment="1">
      <alignment horizontal="center" vertical="center" wrapText="1"/>
    </xf>
    <xf numFmtId="176" fontId="114" fillId="0" borderId="21" xfId="0" applyFont="1" applyFill="1" applyBorder="1" applyAlignment="1">
      <alignment horizontal="center" vertical="center" wrapText="1"/>
    </xf>
    <xf numFmtId="176" fontId="114" fillId="0" borderId="23" xfId="0" applyFont="1" applyFill="1" applyBorder="1" applyAlignment="1">
      <alignment horizontal="center" vertical="center" wrapText="1"/>
    </xf>
    <xf numFmtId="176" fontId="133" fillId="0" borderId="43" xfId="0" applyFont="1" applyFill="1" applyBorder="1" applyAlignment="1">
      <alignment horizontal="center" vertical="center" wrapText="1"/>
    </xf>
    <xf numFmtId="176" fontId="133" fillId="0" borderId="25" xfId="0" applyFont="1" applyFill="1" applyBorder="1" applyAlignment="1">
      <alignment horizontal="center" vertical="center" wrapText="1"/>
    </xf>
    <xf numFmtId="176" fontId="133" fillId="0" borderId="2" xfId="0" applyFont="1" applyFill="1" applyBorder="1" applyAlignment="1">
      <alignment horizontal="center" vertical="center" wrapText="1"/>
    </xf>
    <xf numFmtId="176" fontId="133" fillId="0" borderId="24" xfId="0" applyFont="1" applyFill="1" applyBorder="1" applyAlignment="1">
      <alignment horizontal="center" vertical="center" wrapText="1"/>
    </xf>
    <xf numFmtId="176" fontId="133" fillId="0" borderId="41" xfId="0" applyFont="1" applyFill="1" applyBorder="1" applyAlignment="1">
      <alignment horizontal="center" vertical="center" wrapText="1"/>
    </xf>
    <xf numFmtId="176" fontId="150" fillId="0" borderId="32" xfId="0" applyFont="1" applyFill="1" applyBorder="1" applyAlignment="1">
      <alignment horizontal="center" vertical="center" wrapText="1"/>
    </xf>
    <xf numFmtId="3" fontId="150" fillId="0" borderId="32" xfId="0" applyNumberFormat="1" applyFont="1" applyFill="1" applyBorder="1" applyAlignment="1">
      <alignment horizontal="center" vertical="center" wrapText="1"/>
    </xf>
    <xf numFmtId="3" fontId="150" fillId="0" borderId="26" xfId="0" applyNumberFormat="1" applyFont="1" applyFill="1" applyBorder="1" applyAlignment="1">
      <alignment horizontal="center" vertical="center" wrapText="1"/>
    </xf>
    <xf numFmtId="176" fontId="133" fillId="0" borderId="42" xfId="0" applyFont="1" applyFill="1" applyBorder="1" applyAlignment="1">
      <alignment horizontal="center" vertical="center" wrapText="1"/>
    </xf>
    <xf numFmtId="176" fontId="133" fillId="0" borderId="44" xfId="0" applyFont="1" applyFill="1" applyBorder="1" applyAlignment="1">
      <alignment horizontal="center" vertical="center" wrapText="1"/>
    </xf>
    <xf numFmtId="176" fontId="133" fillId="0" borderId="22" xfId="0" applyFont="1" applyFill="1" applyBorder="1" applyAlignment="1">
      <alignment horizontal="center" vertical="center" wrapText="1"/>
    </xf>
    <xf numFmtId="176" fontId="133" fillId="0" borderId="23" xfId="0" applyFont="1" applyFill="1" applyBorder="1" applyAlignment="1">
      <alignment horizontal="center" vertical="center" wrapText="1"/>
    </xf>
    <xf numFmtId="176" fontId="103" fillId="0" borderId="0" xfId="0" applyFont="1" applyBorder="1" applyAlignment="1">
      <alignment horizontal="right" vertical="center"/>
    </xf>
    <xf numFmtId="176" fontId="158" fillId="0" borderId="0" xfId="0" applyFont="1" applyFill="1" applyBorder="1" applyAlignment="1">
      <alignment horizontal="center" vertical="center"/>
    </xf>
    <xf numFmtId="176" fontId="159" fillId="0" borderId="0" xfId="0" applyFont="1" applyFill="1" applyBorder="1" applyAlignment="1">
      <alignment horizontal="center" vertical="center"/>
    </xf>
    <xf numFmtId="176" fontId="103" fillId="0" borderId="32" xfId="0" applyFont="1" applyFill="1" applyBorder="1" applyAlignment="1" applyProtection="1">
      <alignment horizontal="left"/>
    </xf>
    <xf numFmtId="176" fontId="14" fillId="0" borderId="48" xfId="0" applyFont="1" applyFill="1" applyBorder="1" applyAlignment="1" applyProtection="1">
      <alignment horizontal="center" vertical="center"/>
    </xf>
    <xf numFmtId="176" fontId="14" fillId="0" borderId="45" xfId="0" applyFont="1" applyFill="1" applyBorder="1" applyAlignment="1" applyProtection="1">
      <alignment horizontal="center" vertical="center"/>
    </xf>
    <xf numFmtId="176" fontId="14" fillId="0" borderId="47" xfId="0" applyFont="1" applyFill="1" applyBorder="1" applyAlignment="1" applyProtection="1">
      <alignment horizontal="center" vertical="center"/>
    </xf>
    <xf numFmtId="176" fontId="105" fillId="0" borderId="45" xfId="0" applyFont="1" applyFill="1" applyBorder="1" applyAlignment="1" applyProtection="1">
      <alignment horizontal="center" vertical="center"/>
    </xf>
    <xf numFmtId="176" fontId="94" fillId="0" borderId="0" xfId="0" applyFont="1" applyFill="1" applyAlignment="1" applyProtection="1">
      <alignment horizontal="center"/>
    </xf>
    <xf numFmtId="176" fontId="14" fillId="0" borderId="21" xfId="0" applyFont="1" applyFill="1" applyBorder="1" applyAlignment="1" applyProtection="1">
      <alignment horizontal="center" vertical="center"/>
    </xf>
    <xf numFmtId="176" fontId="14" fillId="0" borderId="23" xfId="0" applyFont="1" applyFill="1" applyBorder="1" applyAlignment="1" applyProtection="1">
      <alignment horizontal="center" vertical="center"/>
    </xf>
    <xf numFmtId="176" fontId="107" fillId="0" borderId="48" xfId="0" applyFont="1" applyFill="1" applyBorder="1" applyAlignment="1" applyProtection="1">
      <alignment horizontal="center" vertical="center"/>
    </xf>
    <xf numFmtId="176" fontId="107" fillId="0" borderId="45" xfId="0" applyFont="1" applyFill="1" applyBorder="1" applyAlignment="1" applyProtection="1">
      <alignment horizontal="center" vertical="center"/>
    </xf>
    <xf numFmtId="176" fontId="99" fillId="0" borderId="45" xfId="0" applyFont="1" applyFill="1" applyBorder="1" applyAlignment="1" applyProtection="1">
      <alignment horizontal="center" vertical="center"/>
    </xf>
    <xf numFmtId="176" fontId="99" fillId="0" borderId="47" xfId="0" applyFont="1" applyFill="1" applyBorder="1" applyAlignment="1" applyProtection="1">
      <alignment horizontal="center" vertical="center"/>
    </xf>
    <xf numFmtId="176" fontId="99" fillId="0" borderId="4" xfId="0" applyFont="1" applyFill="1" applyBorder="1" applyAlignment="1" applyProtection="1">
      <alignment horizontal="center" vertical="center"/>
    </xf>
    <xf numFmtId="176" fontId="99" fillId="0" borderId="34" xfId="0" applyFont="1" applyFill="1" applyBorder="1" applyAlignment="1" applyProtection="1">
      <alignment horizontal="center" vertical="center"/>
    </xf>
    <xf numFmtId="176" fontId="107" fillId="0" borderId="28" xfId="0" applyFont="1" applyFill="1" applyBorder="1" applyAlignment="1" applyProtection="1">
      <alignment horizontal="center" vertical="center" wrapText="1"/>
    </xf>
    <xf numFmtId="176" fontId="107" fillId="0" borderId="2" xfId="0" applyFont="1" applyFill="1" applyBorder="1" applyAlignment="1" applyProtection="1">
      <alignment horizontal="center" vertical="center" wrapText="1"/>
    </xf>
    <xf numFmtId="176" fontId="107" fillId="0" borderId="24" xfId="0" applyFont="1" applyFill="1" applyBorder="1" applyAlignment="1" applyProtection="1">
      <alignment horizontal="center" vertical="center" wrapText="1"/>
    </xf>
    <xf numFmtId="176" fontId="107" fillId="0" borderId="0" xfId="0" applyFont="1" applyFill="1" applyBorder="1" applyAlignment="1" applyProtection="1">
      <alignment horizontal="center" vertical="center" wrapText="1"/>
    </xf>
    <xf numFmtId="176" fontId="107" fillId="0" borderId="22" xfId="0" applyFont="1" applyFill="1" applyBorder="1" applyAlignment="1" applyProtection="1">
      <alignment horizontal="center" vertical="center" wrapText="1"/>
    </xf>
    <xf numFmtId="176" fontId="107" fillId="0" borderId="23" xfId="0" applyFont="1" applyFill="1" applyBorder="1" applyAlignment="1" applyProtection="1">
      <alignment horizontal="center" vertical="center" wrapText="1"/>
    </xf>
    <xf numFmtId="176" fontId="107" fillId="0" borderId="48" xfId="0" applyFont="1" applyFill="1" applyBorder="1" applyAlignment="1" applyProtection="1">
      <alignment horizontal="center" vertical="center" wrapText="1"/>
    </xf>
    <xf numFmtId="176" fontId="107" fillId="0" borderId="45" xfId="0" applyFont="1" applyFill="1" applyBorder="1" applyAlignment="1" applyProtection="1">
      <alignment horizontal="center" vertical="center" wrapText="1"/>
    </xf>
    <xf numFmtId="176" fontId="107" fillId="0" borderId="47" xfId="0" applyFont="1" applyFill="1" applyBorder="1" applyAlignment="1" applyProtection="1">
      <alignment horizontal="center" vertical="center" wrapText="1"/>
    </xf>
    <xf numFmtId="176" fontId="107" fillId="0" borderId="27" xfId="0" applyFont="1" applyFill="1" applyBorder="1" applyAlignment="1" applyProtection="1">
      <alignment horizontal="center" vertical="center" wrapText="1"/>
    </xf>
    <xf numFmtId="176" fontId="99" fillId="0" borderId="25" xfId="0" applyFont="1" applyFill="1" applyBorder="1" applyAlignment="1" applyProtection="1">
      <alignment horizontal="center" vertical="center" wrapText="1"/>
    </xf>
    <xf numFmtId="176" fontId="99" fillId="0" borderId="29" xfId="0" applyFont="1" applyFill="1" applyBorder="1" applyAlignment="1" applyProtection="1">
      <alignment horizontal="center" vertical="center" wrapText="1"/>
    </xf>
    <xf numFmtId="176" fontId="107" fillId="0" borderId="26" xfId="0" applyFont="1" applyFill="1" applyBorder="1" applyAlignment="1" applyProtection="1">
      <alignment horizontal="center" vertical="center" wrapText="1"/>
    </xf>
    <xf numFmtId="176" fontId="107" fillId="0" borderId="21" xfId="0" applyFont="1" applyFill="1" applyBorder="1" applyAlignment="1" applyProtection="1">
      <alignment horizontal="center" vertical="center" wrapText="1"/>
    </xf>
    <xf numFmtId="176" fontId="107" fillId="0" borderId="25" xfId="0" applyFont="1" applyFill="1" applyBorder="1" applyAlignment="1" applyProtection="1">
      <alignment horizontal="center" vertical="center" wrapText="1"/>
    </xf>
    <xf numFmtId="176" fontId="107" fillId="0" borderId="29" xfId="0" applyFont="1" applyFill="1" applyBorder="1" applyAlignment="1" applyProtection="1">
      <alignment horizontal="center" vertical="center" wrapText="1"/>
    </xf>
    <xf numFmtId="176" fontId="128" fillId="0" borderId="0" xfId="0" applyFont="1" applyFill="1" applyAlignment="1" applyProtection="1">
      <alignment horizontal="center" vertical="center"/>
    </xf>
    <xf numFmtId="176" fontId="128" fillId="0" borderId="0" xfId="0" applyFont="1" applyFill="1" applyAlignment="1" applyProtection="1">
      <alignment horizontal="center" vertical="center" shrinkToFit="1"/>
    </xf>
    <xf numFmtId="176" fontId="103" fillId="0" borderId="0" xfId="0" applyFont="1" applyFill="1" applyBorder="1" applyAlignment="1" applyProtection="1">
      <alignment horizontal="left"/>
    </xf>
    <xf numFmtId="176" fontId="107" fillId="0" borderId="33" xfId="0" applyFont="1" applyFill="1" applyBorder="1" applyAlignment="1" applyProtection="1">
      <alignment horizontal="center" vertical="center" wrapText="1"/>
    </xf>
    <xf numFmtId="176" fontId="107" fillId="0" borderId="4" xfId="0" applyFont="1" applyFill="1" applyBorder="1" applyAlignment="1" applyProtection="1">
      <alignment horizontal="center" vertical="center" wrapText="1"/>
    </xf>
    <xf numFmtId="176" fontId="107" fillId="0" borderId="34" xfId="0" applyFont="1" applyFill="1" applyBorder="1" applyAlignment="1" applyProtection="1">
      <alignment horizontal="center" vertical="center" wrapText="1"/>
    </xf>
    <xf numFmtId="176" fontId="107" fillId="0" borderId="32" xfId="0" applyFont="1" applyFill="1" applyBorder="1" applyAlignment="1" applyProtection="1">
      <alignment horizontal="center" vertical="center" wrapText="1"/>
    </xf>
    <xf numFmtId="176" fontId="99" fillId="0" borderId="33" xfId="0" applyFont="1" applyFill="1" applyBorder="1" applyAlignment="1" applyProtection="1">
      <alignment horizontal="center" vertical="center"/>
    </xf>
    <xf numFmtId="176" fontId="107" fillId="0" borderId="7" xfId="0" applyFont="1" applyFill="1" applyBorder="1" applyAlignment="1" applyProtection="1">
      <alignment horizontal="center" vertical="center" wrapText="1"/>
    </xf>
    <xf numFmtId="176" fontId="95" fillId="0" borderId="28" xfId="0" applyFont="1" applyFill="1" applyBorder="1" applyAlignment="1" applyProtection="1">
      <alignment horizontal="center" vertical="center" wrapText="1"/>
    </xf>
    <xf numFmtId="176" fontId="95" fillId="0" borderId="26" xfId="0" applyFont="1" applyFill="1" applyBorder="1" applyAlignment="1" applyProtection="1">
      <alignment horizontal="center" vertical="center" wrapText="1"/>
    </xf>
    <xf numFmtId="176" fontId="95" fillId="0" borderId="24" xfId="0" applyFont="1" applyFill="1" applyBorder="1" applyAlignment="1" applyProtection="1">
      <alignment horizontal="center" vertical="center" wrapText="1"/>
    </xf>
    <xf numFmtId="176" fontId="95" fillId="0" borderId="23" xfId="0" applyFont="1" applyFill="1" applyBorder="1" applyAlignment="1" applyProtection="1">
      <alignment horizontal="center" vertical="center" wrapText="1"/>
    </xf>
    <xf numFmtId="177" fontId="107" fillId="0" borderId="28" xfId="0" applyNumberFormat="1" applyFont="1" applyFill="1" applyBorder="1" applyAlignment="1" applyProtection="1">
      <alignment horizontal="center" vertical="center" wrapText="1"/>
    </xf>
    <xf numFmtId="177" fontId="107" fillId="0" borderId="32" xfId="0" applyNumberFormat="1" applyFont="1" applyFill="1" applyBorder="1" applyAlignment="1" applyProtection="1">
      <alignment horizontal="center" vertical="center" wrapText="1"/>
    </xf>
    <xf numFmtId="177" fontId="107" fillId="0" borderId="24" xfId="0" applyNumberFormat="1" applyFont="1" applyFill="1" applyBorder="1" applyAlignment="1" applyProtection="1">
      <alignment horizontal="center" vertical="center" wrapText="1"/>
    </xf>
    <xf numFmtId="177" fontId="107" fillId="0" borderId="22" xfId="0" applyNumberFormat="1" applyFont="1" applyFill="1" applyBorder="1" applyAlignment="1" applyProtection="1">
      <alignment horizontal="center" vertical="center" wrapText="1"/>
    </xf>
    <xf numFmtId="176" fontId="99" fillId="0" borderId="28" xfId="0" applyFont="1" applyFill="1" applyBorder="1" applyAlignment="1" applyProtection="1">
      <alignment horizontal="center" vertical="center" wrapText="1"/>
    </xf>
    <xf numFmtId="176" fontId="99" fillId="0" borderId="32" xfId="0" applyFont="1" applyFill="1" applyBorder="1" applyAlignment="1" applyProtection="1">
      <alignment horizontal="center" vertical="center" wrapText="1"/>
    </xf>
    <xf numFmtId="176" fontId="99" fillId="0" borderId="24" xfId="0" applyFont="1" applyFill="1" applyBorder="1" applyAlignment="1" applyProtection="1">
      <alignment horizontal="center" vertical="center" wrapText="1"/>
    </xf>
    <xf numFmtId="176" fontId="99" fillId="0" borderId="22" xfId="0" applyFont="1" applyFill="1" applyBorder="1" applyAlignment="1" applyProtection="1">
      <alignment horizontal="center" vertical="center" wrapText="1"/>
    </xf>
    <xf numFmtId="176" fontId="95" fillId="0" borderId="32" xfId="0" applyFont="1" applyFill="1" applyBorder="1" applyAlignment="1" applyProtection="1">
      <alignment horizontal="center" vertical="center" wrapText="1"/>
    </xf>
    <xf numFmtId="176" fontId="95" fillId="0" borderId="22" xfId="0" applyFont="1" applyFill="1" applyBorder="1" applyAlignment="1" applyProtection="1">
      <alignment horizontal="center" vertical="center" wrapText="1"/>
    </xf>
    <xf numFmtId="176" fontId="123" fillId="0" borderId="28" xfId="0" applyFont="1" applyFill="1" applyBorder="1" applyAlignment="1" applyProtection="1">
      <alignment horizontal="center" vertical="center" wrapText="1"/>
    </xf>
    <xf numFmtId="176" fontId="123" fillId="0" borderId="32" xfId="0" applyFont="1" applyFill="1" applyBorder="1" applyAlignment="1" applyProtection="1">
      <alignment horizontal="center" vertical="center" wrapText="1"/>
    </xf>
    <xf numFmtId="176" fontId="123" fillId="0" borderId="24" xfId="0" applyFont="1" applyFill="1" applyBorder="1" applyAlignment="1" applyProtection="1">
      <alignment horizontal="center" vertical="center" wrapText="1"/>
    </xf>
    <xf numFmtId="176" fontId="123" fillId="0" borderId="22" xfId="0" applyFont="1" applyFill="1" applyBorder="1" applyAlignment="1" applyProtection="1">
      <alignment horizontal="center" vertical="center" wrapText="1"/>
    </xf>
    <xf numFmtId="176" fontId="123" fillId="0" borderId="26" xfId="0" applyFont="1" applyFill="1" applyBorder="1" applyAlignment="1" applyProtection="1">
      <alignment horizontal="center" vertical="center" wrapText="1"/>
    </xf>
    <xf numFmtId="176" fontId="123" fillId="0" borderId="23" xfId="0" applyFont="1" applyFill="1" applyBorder="1" applyAlignment="1" applyProtection="1">
      <alignment horizontal="center" vertical="center" wrapText="1"/>
    </xf>
    <xf numFmtId="176" fontId="99" fillId="0" borderId="26" xfId="0" applyFont="1" applyFill="1" applyBorder="1" applyAlignment="1" applyProtection="1">
      <alignment horizontal="center" vertical="center" wrapText="1"/>
    </xf>
    <xf numFmtId="176" fontId="99" fillId="0" borderId="23" xfId="0" applyFont="1" applyFill="1" applyBorder="1" applyAlignment="1" applyProtection="1">
      <alignment horizontal="center" vertical="center" wrapText="1"/>
    </xf>
    <xf numFmtId="176" fontId="99" fillId="0" borderId="28" xfId="0" applyFont="1" applyFill="1" applyBorder="1" applyAlignment="1" applyProtection="1">
      <alignment horizontal="center" vertical="center"/>
    </xf>
    <xf numFmtId="176" fontId="99" fillId="0" borderId="32" xfId="0" applyFont="1" applyFill="1" applyBorder="1" applyAlignment="1" applyProtection="1">
      <alignment horizontal="center" vertical="center"/>
    </xf>
    <xf numFmtId="176" fontId="99" fillId="0" borderId="24" xfId="0" applyFont="1" applyFill="1" applyBorder="1" applyAlignment="1" applyProtection="1">
      <alignment horizontal="center" vertical="center"/>
    </xf>
    <xf numFmtId="176" fontId="99" fillId="0" borderId="22" xfId="0" applyFont="1" applyFill="1" applyBorder="1" applyAlignment="1" applyProtection="1">
      <alignment horizontal="center" vertical="center"/>
    </xf>
    <xf numFmtId="177" fontId="99" fillId="0" borderId="28" xfId="0" applyNumberFormat="1" applyFont="1" applyFill="1" applyBorder="1" applyAlignment="1" applyProtection="1">
      <alignment horizontal="center" vertical="center" wrapText="1"/>
    </xf>
    <xf numFmtId="177" fontId="99" fillId="0" borderId="32" xfId="0" applyNumberFormat="1" applyFont="1" applyFill="1" applyBorder="1" applyAlignment="1" applyProtection="1">
      <alignment horizontal="center" vertical="center" wrapText="1"/>
    </xf>
    <xf numFmtId="177" fontId="99" fillId="0" borderId="24" xfId="0" applyNumberFormat="1" applyFont="1" applyFill="1" applyBorder="1" applyAlignment="1" applyProtection="1">
      <alignment horizontal="center" vertical="center" wrapText="1"/>
    </xf>
    <xf numFmtId="177" fontId="99" fillId="0" borderId="22" xfId="0" applyNumberFormat="1" applyFont="1" applyFill="1" applyBorder="1" applyAlignment="1" applyProtection="1">
      <alignment horizontal="center" vertical="center" wrapText="1"/>
    </xf>
    <xf numFmtId="177" fontId="99" fillId="0" borderId="26" xfId="0" applyNumberFormat="1" applyFont="1" applyFill="1" applyBorder="1" applyAlignment="1" applyProtection="1">
      <alignment horizontal="center" vertical="center" wrapText="1"/>
    </xf>
    <xf numFmtId="177" fontId="99" fillId="0" borderId="23" xfId="0" applyNumberFormat="1" applyFont="1" applyFill="1" applyBorder="1" applyAlignment="1" applyProtection="1">
      <alignment horizontal="center" vertical="center" wrapText="1"/>
    </xf>
    <xf numFmtId="177" fontId="107" fillId="0" borderId="26" xfId="0" applyNumberFormat="1" applyFont="1" applyFill="1" applyBorder="1" applyAlignment="1" applyProtection="1">
      <alignment horizontal="center" vertical="center" wrapText="1"/>
    </xf>
    <xf numFmtId="177" fontId="107" fillId="0" borderId="23" xfId="0" applyNumberFormat="1" applyFont="1" applyFill="1" applyBorder="1" applyAlignment="1" applyProtection="1">
      <alignment horizontal="center" vertical="center" wrapText="1"/>
    </xf>
    <xf numFmtId="176" fontId="99" fillId="0" borderId="28" xfId="0" applyNumberFormat="1" applyFont="1" applyFill="1" applyBorder="1" applyAlignment="1" applyProtection="1">
      <alignment horizontal="center" vertical="center" wrapText="1"/>
    </xf>
    <xf numFmtId="176" fontId="99" fillId="0" borderId="32" xfId="0" applyNumberFormat="1" applyFont="1" applyFill="1" applyBorder="1" applyAlignment="1" applyProtection="1">
      <alignment horizontal="center" vertical="center"/>
    </xf>
    <xf numFmtId="176" fontId="99" fillId="0" borderId="26" xfId="0" applyNumberFormat="1" applyFont="1" applyFill="1" applyBorder="1" applyAlignment="1" applyProtection="1">
      <alignment horizontal="center" vertical="center"/>
    </xf>
    <xf numFmtId="176" fontId="107" fillId="0" borderId="28" xfId="0" applyNumberFormat="1" applyFont="1" applyFill="1" applyBorder="1" applyAlignment="1" applyProtection="1">
      <alignment horizontal="center" vertical="center"/>
    </xf>
    <xf numFmtId="176" fontId="107" fillId="0" borderId="32" xfId="0" applyNumberFormat="1" applyFont="1" applyFill="1" applyBorder="1" applyAlignment="1" applyProtection="1">
      <alignment horizontal="center" vertical="center"/>
    </xf>
    <xf numFmtId="176" fontId="107" fillId="0" borderId="26" xfId="0" applyNumberFormat="1" applyFont="1" applyFill="1" applyBorder="1" applyAlignment="1" applyProtection="1">
      <alignment horizontal="center" vertical="center"/>
    </xf>
    <xf numFmtId="0" fontId="99" fillId="0" borderId="35" xfId="0" applyNumberFormat="1" applyFont="1" applyFill="1" applyBorder="1" applyAlignment="1">
      <alignment horizontal="center" vertical="center" wrapText="1"/>
    </xf>
    <xf numFmtId="0" fontId="99" fillId="0" borderId="35" xfId="0" applyNumberFormat="1" applyFont="1" applyFill="1" applyBorder="1" applyAlignment="1">
      <alignment horizontal="center" vertical="center"/>
    </xf>
    <xf numFmtId="0" fontId="99" fillId="0" borderId="26" xfId="0" applyNumberFormat="1" applyFont="1" applyFill="1" applyBorder="1" applyAlignment="1">
      <alignment horizontal="center" vertical="center" wrapText="1"/>
    </xf>
    <xf numFmtId="0" fontId="99" fillId="0" borderId="23" xfId="0" applyNumberFormat="1" applyFont="1" applyFill="1" applyBorder="1" applyAlignment="1">
      <alignment horizontal="center" vertical="center" wrapText="1"/>
    </xf>
    <xf numFmtId="176" fontId="99" fillId="0" borderId="4" xfId="0" applyNumberFormat="1" applyFont="1" applyFill="1" applyBorder="1" applyAlignment="1" applyProtection="1">
      <alignment horizontal="center" vertical="center"/>
    </xf>
    <xf numFmtId="176" fontId="99" fillId="0" borderId="34" xfId="0" applyNumberFormat="1" applyFont="1" applyFill="1" applyBorder="1" applyAlignment="1" applyProtection="1">
      <alignment horizontal="center" vertical="center"/>
    </xf>
    <xf numFmtId="176" fontId="107" fillId="0" borderId="32" xfId="0" applyNumberFormat="1" applyFont="1" applyFill="1" applyBorder="1" applyAlignment="1" applyProtection="1">
      <alignment horizontal="center" vertical="center" wrapText="1"/>
    </xf>
    <xf numFmtId="176" fontId="107" fillId="0" borderId="26" xfId="0" applyNumberFormat="1" applyFont="1" applyFill="1" applyBorder="1" applyAlignment="1" applyProtection="1">
      <alignment horizontal="center" vertical="center" wrapText="1"/>
    </xf>
    <xf numFmtId="176" fontId="94" fillId="0" borderId="0" xfId="0" applyNumberFormat="1" applyFont="1" applyFill="1" applyAlignment="1" applyProtection="1">
      <alignment horizontal="center"/>
    </xf>
    <xf numFmtId="176" fontId="107" fillId="0" borderId="41" xfId="0" applyNumberFormat="1" applyFont="1" applyFill="1" applyBorder="1" applyAlignment="1" applyProtection="1">
      <alignment horizontal="center" vertical="center" wrapText="1"/>
    </xf>
    <xf numFmtId="176" fontId="107" fillId="0" borderId="42" xfId="0" applyNumberFormat="1" applyFont="1" applyFill="1" applyBorder="1" applyAlignment="1" applyProtection="1">
      <alignment horizontal="center" vertical="center" wrapText="1"/>
    </xf>
    <xf numFmtId="176" fontId="107" fillId="0" borderId="45" xfId="0" applyNumberFormat="1" applyFont="1" applyFill="1" applyBorder="1" applyAlignment="1" applyProtection="1">
      <alignment horizontal="center" vertical="center" wrapText="1"/>
    </xf>
    <xf numFmtId="176" fontId="99" fillId="0" borderId="45" xfId="0" applyNumberFormat="1" applyFont="1" applyFill="1" applyBorder="1" applyAlignment="1" applyProtection="1">
      <alignment horizontal="center" vertical="center" wrapText="1"/>
    </xf>
    <xf numFmtId="176" fontId="107" fillId="0" borderId="47" xfId="0" applyNumberFormat="1" applyFont="1" applyFill="1" applyBorder="1" applyAlignment="1" applyProtection="1">
      <alignment horizontal="center" vertical="center" wrapText="1"/>
    </xf>
    <xf numFmtId="176" fontId="147" fillId="0" borderId="0" xfId="0" applyNumberFormat="1" applyFont="1" applyFill="1" applyAlignment="1" applyProtection="1">
      <alignment horizontal="center" vertical="center"/>
    </xf>
    <xf numFmtId="176" fontId="148" fillId="0" borderId="0" xfId="0" applyNumberFormat="1" applyFont="1" applyFill="1" applyAlignment="1" applyProtection="1">
      <alignment horizontal="center" vertical="center"/>
    </xf>
    <xf numFmtId="0" fontId="102" fillId="0" borderId="44" xfId="0" applyNumberFormat="1" applyFont="1" applyFill="1" applyBorder="1" applyAlignment="1" applyProtection="1">
      <alignment horizontal="center" vertical="center" wrapText="1"/>
    </xf>
    <xf numFmtId="0" fontId="102" fillId="0" borderId="23" xfId="0" applyNumberFormat="1" applyFont="1" applyFill="1" applyBorder="1" applyAlignment="1" applyProtection="1">
      <alignment horizontal="center" vertical="center"/>
    </xf>
    <xf numFmtId="177" fontId="148" fillId="0" borderId="0" xfId="0" applyNumberFormat="1" applyFont="1" applyFill="1" applyAlignment="1" applyProtection="1">
      <alignment horizontal="center" vertical="center"/>
    </xf>
    <xf numFmtId="176" fontId="107" fillId="0" borderId="41" xfId="0" applyFont="1" applyFill="1" applyBorder="1" applyAlignment="1" applyProtection="1">
      <alignment horizontal="center" vertical="center" wrapText="1"/>
    </xf>
    <xf numFmtId="176" fontId="0" fillId="0" borderId="42" xfId="0" applyFill="1" applyBorder="1" applyAlignment="1">
      <alignment vertical="center"/>
    </xf>
    <xf numFmtId="176" fontId="0" fillId="0" borderId="24" xfId="0" applyFill="1" applyBorder="1" applyAlignment="1">
      <alignment vertical="center"/>
    </xf>
    <xf numFmtId="176" fontId="0" fillId="0" borderId="22" xfId="0" applyFill="1" applyBorder="1" applyAlignment="1">
      <alignment vertical="center"/>
    </xf>
    <xf numFmtId="176" fontId="147" fillId="0" borderId="0" xfId="0" applyFont="1" applyFill="1" applyBorder="1" applyAlignment="1" applyProtection="1">
      <alignment horizontal="center" vertical="center"/>
    </xf>
    <xf numFmtId="176" fontId="148" fillId="0" borderId="0" xfId="0" applyFont="1" applyFill="1" applyAlignment="1" applyProtection="1">
      <alignment horizontal="center"/>
    </xf>
    <xf numFmtId="177" fontId="146" fillId="0" borderId="32" xfId="0" applyNumberFormat="1" applyFont="1" applyFill="1" applyBorder="1" applyAlignment="1" applyProtection="1">
      <alignment horizontal="left" vertical="center"/>
    </xf>
    <xf numFmtId="0" fontId="167" fillId="0" borderId="0" xfId="0" applyNumberFormat="1" applyFont="1" applyFill="1" applyAlignment="1">
      <alignment horizontal="left"/>
    </xf>
    <xf numFmtId="176" fontId="99" fillId="0" borderId="33" xfId="0" applyFont="1" applyFill="1" applyBorder="1" applyAlignment="1">
      <alignment horizontal="center" vertical="center"/>
    </xf>
    <xf numFmtId="176" fontId="99" fillId="0" borderId="4" xfId="0" applyFont="1" applyFill="1" applyBorder="1" applyAlignment="1">
      <alignment horizontal="center" vertical="center"/>
    </xf>
    <xf numFmtId="176" fontId="135" fillId="0" borderId="42" xfId="0" applyFont="1" applyFill="1" applyBorder="1" applyAlignment="1">
      <alignment horizontal="center" vertical="center" shrinkToFit="1"/>
    </xf>
    <xf numFmtId="176" fontId="135" fillId="0" borderId="41" xfId="0" applyFont="1" applyFill="1" applyBorder="1" applyAlignment="1">
      <alignment horizontal="center" vertical="center" shrinkToFit="1"/>
    </xf>
    <xf numFmtId="176" fontId="99" fillId="0" borderId="22" xfId="0" applyFont="1" applyFill="1" applyBorder="1" applyAlignment="1">
      <alignment horizontal="center" vertical="center" shrinkToFit="1"/>
    </xf>
    <xf numFmtId="176" fontId="99" fillId="0" borderId="24" xfId="0" applyFont="1" applyFill="1" applyBorder="1" applyAlignment="1">
      <alignment horizontal="center" vertical="center" shrinkToFit="1"/>
    </xf>
    <xf numFmtId="176" fontId="135" fillId="0" borderId="41" xfId="0" applyFont="1" applyFill="1" applyBorder="1" applyAlignment="1">
      <alignment horizontal="center" vertical="center"/>
    </xf>
    <xf numFmtId="176" fontId="135" fillId="0" borderId="42" xfId="0" applyFont="1" applyFill="1" applyBorder="1" applyAlignment="1">
      <alignment horizontal="center" vertical="center"/>
    </xf>
    <xf numFmtId="176" fontId="99" fillId="0" borderId="34" xfId="0" applyFont="1" applyFill="1" applyBorder="1" applyAlignment="1">
      <alignment horizontal="center" vertical="center"/>
    </xf>
    <xf numFmtId="41" fontId="152" fillId="0" borderId="22" xfId="0" applyNumberFormat="1" applyFont="1" applyFill="1" applyBorder="1" applyAlignment="1" applyProtection="1">
      <alignment horizontal="center" vertical="center" shrinkToFit="1"/>
      <protection locked="0"/>
    </xf>
    <xf numFmtId="41" fontId="153" fillId="0" borderId="22" xfId="0" applyNumberFormat="1" applyFont="1" applyFill="1" applyBorder="1" applyAlignment="1" applyProtection="1">
      <alignment horizontal="center" vertical="center" shrinkToFit="1"/>
      <protection locked="0"/>
    </xf>
    <xf numFmtId="41" fontId="152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153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153" fillId="0" borderId="0" xfId="0" applyNumberFormat="1" applyFont="1" applyFill="1" applyBorder="1" applyAlignment="1" applyProtection="1">
      <alignment vertical="center" shrinkToFit="1"/>
      <protection locked="0"/>
    </xf>
    <xf numFmtId="41" fontId="154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157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52" fillId="0" borderId="0" xfId="0" applyFont="1" applyFill="1" applyBorder="1" applyAlignment="1">
      <alignment horizontal="center" vertical="center" shrinkToFit="1"/>
    </xf>
    <xf numFmtId="176" fontId="105" fillId="0" borderId="24" xfId="0" applyFont="1" applyFill="1" applyBorder="1" applyAlignment="1" applyProtection="1">
      <alignment horizontal="center" vertical="center"/>
    </xf>
    <xf numFmtId="176" fontId="0" fillId="0" borderId="23" xfId="0" applyFont="1" applyFill="1" applyBorder="1" applyAlignment="1" applyProtection="1">
      <alignment vertical="center"/>
    </xf>
    <xf numFmtId="176" fontId="105" fillId="0" borderId="22" xfId="0" applyFont="1" applyFill="1" applyBorder="1" applyAlignment="1" applyProtection="1">
      <alignment horizontal="center" vertical="center"/>
    </xf>
    <xf numFmtId="176" fontId="121" fillId="0" borderId="0" xfId="0" applyFont="1" applyFill="1" applyBorder="1" applyAlignment="1" applyProtection="1">
      <alignment horizontal="center" vertical="center"/>
    </xf>
    <xf numFmtId="0" fontId="167" fillId="0" borderId="32" xfId="0" applyNumberFormat="1" applyFont="1" applyFill="1" applyBorder="1" applyAlignment="1">
      <alignment horizontal="left"/>
    </xf>
    <xf numFmtId="176" fontId="168" fillId="0" borderId="0" xfId="0" applyFont="1" applyFill="1" applyAlignment="1" applyProtection="1">
      <alignment horizontal="center" vertical="center"/>
    </xf>
    <xf numFmtId="176" fontId="169" fillId="0" borderId="0" xfId="0" applyFont="1" applyFill="1" applyAlignment="1" applyProtection="1">
      <alignment horizontal="center" vertical="center"/>
    </xf>
    <xf numFmtId="176" fontId="107" fillId="0" borderId="41" xfId="0" applyFont="1" applyFill="1" applyBorder="1" applyAlignment="1" applyProtection="1">
      <alignment horizontal="center" vertical="center"/>
    </xf>
    <xf numFmtId="176" fontId="107" fillId="0" borderId="44" xfId="0" applyFont="1" applyFill="1" applyBorder="1" applyAlignment="1" applyProtection="1">
      <alignment horizontal="center" vertical="center"/>
    </xf>
    <xf numFmtId="176" fontId="107" fillId="0" borderId="42" xfId="0" applyFont="1" applyFill="1" applyBorder="1" applyAlignment="1" applyProtection="1">
      <alignment horizontal="center" vertical="center"/>
    </xf>
    <xf numFmtId="176" fontId="120" fillId="0" borderId="42" xfId="0" applyFont="1" applyFill="1" applyBorder="1" applyAlignment="1" applyProtection="1">
      <alignment horizontal="center" vertical="center"/>
    </xf>
    <xf numFmtId="176" fontId="14" fillId="0" borderId="2" xfId="0" applyFont="1" applyFill="1" applyBorder="1" applyAlignment="1" applyProtection="1">
      <alignment horizontal="center" vertical="center"/>
    </xf>
    <xf numFmtId="176" fontId="14" fillId="0" borderId="0" xfId="0" applyFont="1" applyFill="1" applyBorder="1" applyAlignment="1" applyProtection="1">
      <alignment horizontal="center" vertical="center"/>
    </xf>
    <xf numFmtId="176" fontId="122" fillId="0" borderId="32" xfId="0" applyFont="1" applyFill="1" applyBorder="1" applyAlignment="1" applyProtection="1">
      <alignment horizontal="center" vertical="center"/>
    </xf>
    <xf numFmtId="176" fontId="122" fillId="0" borderId="26" xfId="0" applyFont="1" applyFill="1" applyBorder="1" applyAlignment="1" applyProtection="1">
      <alignment horizontal="center" vertical="center"/>
    </xf>
    <xf numFmtId="176" fontId="122" fillId="0" borderId="28" xfId="0" applyFont="1" applyFill="1" applyBorder="1" applyAlignment="1" applyProtection="1">
      <alignment horizontal="center" vertical="center"/>
    </xf>
    <xf numFmtId="176" fontId="121" fillId="0" borderId="22" xfId="0" applyFont="1" applyFill="1" applyBorder="1" applyAlignment="1" applyProtection="1">
      <alignment horizontal="center" vertical="center"/>
    </xf>
    <xf numFmtId="176" fontId="121" fillId="0" borderId="23" xfId="0" applyFont="1" applyFill="1" applyBorder="1" applyAlignment="1" applyProtection="1">
      <alignment horizontal="center" vertical="center"/>
    </xf>
    <xf numFmtId="176" fontId="121" fillId="0" borderId="24" xfId="0" applyFont="1" applyFill="1" applyBorder="1" applyAlignment="1" applyProtection="1">
      <alignment horizontal="center" vertical="center"/>
    </xf>
    <xf numFmtId="41" fontId="172" fillId="0" borderId="2" xfId="0" applyNumberFormat="1" applyFont="1" applyFill="1" applyBorder="1" applyAlignment="1">
      <alignment horizontal="right" vertical="center"/>
    </xf>
    <xf numFmtId="41" fontId="172" fillId="0" borderId="0" xfId="0" applyNumberFormat="1" applyFont="1" applyFill="1" applyBorder="1" applyAlignment="1">
      <alignment horizontal="right" vertical="center"/>
    </xf>
    <xf numFmtId="177" fontId="154" fillId="0" borderId="0" xfId="0" applyNumberFormat="1" applyFont="1" applyFill="1" applyBorder="1" applyAlignment="1">
      <alignment horizontal="right" vertical="center" shrinkToFit="1"/>
    </xf>
    <xf numFmtId="41" fontId="171" fillId="0" borderId="2" xfId="0" applyNumberFormat="1" applyFont="1" applyFill="1" applyBorder="1" applyAlignment="1">
      <alignment horizontal="center" vertical="center"/>
    </xf>
    <xf numFmtId="41" fontId="171" fillId="0" borderId="0" xfId="0" applyNumberFormat="1" applyFont="1" applyFill="1" applyBorder="1" applyAlignment="1">
      <alignment horizontal="center" vertical="center"/>
    </xf>
    <xf numFmtId="177" fontId="152" fillId="0" borderId="0" xfId="0" applyNumberFormat="1" applyFont="1" applyFill="1" applyBorder="1" applyAlignment="1">
      <alignment horizontal="right" vertical="center" shrinkToFit="1"/>
    </xf>
    <xf numFmtId="41" fontId="152" fillId="0" borderId="0" xfId="0" applyNumberFormat="1" applyFont="1" applyFill="1" applyBorder="1" applyAlignment="1" applyProtection="1">
      <alignment horizontal="center" vertical="center" shrinkToFit="1"/>
    </xf>
    <xf numFmtId="41" fontId="171" fillId="0" borderId="0" xfId="0" applyNumberFormat="1" applyFont="1" applyFill="1" applyBorder="1" applyAlignment="1">
      <alignment horizontal="right" vertical="center"/>
    </xf>
    <xf numFmtId="41" fontId="171" fillId="0" borderId="22" xfId="0" applyNumberFormat="1" applyFont="1" applyFill="1" applyBorder="1" applyAlignment="1">
      <alignment horizontal="right" vertical="center"/>
    </xf>
    <xf numFmtId="41" fontId="152" fillId="0" borderId="0" xfId="0" applyNumberFormat="1" applyFont="1" applyFill="1" applyBorder="1" applyAlignment="1" applyProtection="1">
      <alignment horizontal="right" vertical="center" shrinkToFit="1"/>
    </xf>
    <xf numFmtId="41" fontId="152" fillId="0" borderId="22" xfId="0" applyNumberFormat="1" applyFont="1" applyFill="1" applyBorder="1" applyAlignment="1" applyProtection="1">
      <alignment horizontal="right" vertical="center" shrinkToFit="1"/>
    </xf>
    <xf numFmtId="176" fontId="158" fillId="0" borderId="0" xfId="0" applyFont="1" applyFill="1" applyAlignment="1" applyProtection="1">
      <alignment horizontal="center" vertical="center"/>
    </xf>
    <xf numFmtId="176" fontId="170" fillId="0" borderId="0" xfId="0" applyFont="1" applyFill="1" applyAlignment="1" applyProtection="1">
      <alignment horizontal="center" vertical="center" wrapText="1"/>
    </xf>
    <xf numFmtId="176" fontId="170" fillId="0" borderId="0" xfId="0" applyFont="1" applyFill="1" applyAlignment="1" applyProtection="1">
      <alignment horizontal="center" vertical="center"/>
    </xf>
    <xf numFmtId="176" fontId="105" fillId="0" borderId="41" xfId="0" applyFont="1" applyFill="1" applyBorder="1" applyAlignment="1" applyProtection="1">
      <alignment horizontal="center" vertical="center" wrapText="1"/>
    </xf>
    <xf numFmtId="176" fontId="105" fillId="0" borderId="44" xfId="0" applyFont="1" applyFill="1" applyBorder="1" applyAlignment="1" applyProtection="1">
      <alignment horizontal="center" vertical="center"/>
    </xf>
    <xf numFmtId="176" fontId="105" fillId="0" borderId="2" xfId="0" applyFont="1" applyFill="1" applyBorder="1" applyAlignment="1" applyProtection="1">
      <alignment horizontal="center" vertical="center"/>
    </xf>
    <xf numFmtId="176" fontId="105" fillId="0" borderId="21" xfId="0" applyFont="1" applyFill="1" applyBorder="1" applyAlignment="1" applyProtection="1">
      <alignment horizontal="center" vertical="center"/>
    </xf>
    <xf numFmtId="176" fontId="105" fillId="0" borderId="23" xfId="0" applyFont="1" applyFill="1" applyBorder="1" applyAlignment="1" applyProtection="1">
      <alignment horizontal="center" vertical="center"/>
    </xf>
    <xf numFmtId="176" fontId="105" fillId="0" borderId="41" xfId="0" applyFont="1" applyFill="1" applyBorder="1" applyAlignment="1" applyProtection="1">
      <alignment horizontal="center" vertical="center"/>
    </xf>
    <xf numFmtId="176" fontId="105" fillId="0" borderId="42" xfId="0" applyFont="1" applyFill="1" applyBorder="1" applyAlignment="1" applyProtection="1">
      <alignment horizontal="center" vertical="center"/>
    </xf>
    <xf numFmtId="176" fontId="14" fillId="0" borderId="22" xfId="0" applyFont="1" applyFill="1" applyBorder="1" applyAlignment="1" applyProtection="1">
      <alignment horizontal="center" vertical="center"/>
    </xf>
    <xf numFmtId="176" fontId="105" fillId="0" borderId="28" xfId="0" applyFont="1" applyFill="1" applyBorder="1" applyAlignment="1" applyProtection="1">
      <alignment horizontal="center" vertical="center" wrapText="1"/>
    </xf>
    <xf numFmtId="176" fontId="105" fillId="0" borderId="26" xfId="0" applyFont="1" applyFill="1" applyBorder="1" applyAlignment="1" applyProtection="1">
      <alignment horizontal="center" vertical="center"/>
    </xf>
    <xf numFmtId="176" fontId="14" fillId="0" borderId="32" xfId="0" applyFont="1" applyFill="1" applyBorder="1" applyAlignment="1" applyProtection="1">
      <alignment horizontal="center" vertical="center" wrapText="1"/>
    </xf>
    <xf numFmtId="176" fontId="105" fillId="0" borderId="0" xfId="0" applyFont="1" applyFill="1" applyBorder="1" applyAlignment="1" applyProtection="1">
      <alignment horizontal="center" vertical="center"/>
    </xf>
    <xf numFmtId="176" fontId="14" fillId="0" borderId="28" xfId="0" applyFont="1" applyFill="1" applyBorder="1" applyAlignment="1" applyProtection="1">
      <alignment horizontal="center" vertical="center" wrapText="1"/>
    </xf>
    <xf numFmtId="0" fontId="167" fillId="0" borderId="0" xfId="0" applyNumberFormat="1" applyFont="1" applyFill="1" applyAlignment="1">
      <alignment horizontal="left" vertical="center"/>
    </xf>
    <xf numFmtId="176" fontId="105" fillId="0" borderId="32" xfId="0" applyFont="1" applyFill="1" applyBorder="1" applyAlignment="1" applyProtection="1">
      <alignment horizontal="center" vertical="center"/>
    </xf>
    <xf numFmtId="41" fontId="152" fillId="0" borderId="2" xfId="0" applyNumberFormat="1" applyFont="1" applyFill="1" applyBorder="1" applyAlignment="1" applyProtection="1">
      <alignment horizontal="center" vertical="center" shrinkToFit="1"/>
    </xf>
    <xf numFmtId="176" fontId="14" fillId="0" borderId="28" xfId="0" applyFont="1" applyFill="1" applyBorder="1" applyAlignment="1" applyProtection="1">
      <alignment horizontal="center" vertical="center"/>
    </xf>
    <xf numFmtId="176" fontId="14" fillId="0" borderId="32" xfId="0" applyFont="1" applyFill="1" applyBorder="1" applyAlignment="1" applyProtection="1">
      <alignment horizontal="center" vertical="center"/>
    </xf>
    <xf numFmtId="176" fontId="14" fillId="0" borderId="26" xfId="0" applyFont="1" applyFill="1" applyBorder="1" applyAlignment="1" applyProtection="1">
      <alignment horizontal="center" vertical="center"/>
    </xf>
    <xf numFmtId="41" fontId="152" fillId="0" borderId="0" xfId="25" quotePrefix="1" applyNumberFormat="1" applyFont="1" applyFill="1" applyBorder="1" applyAlignment="1" applyProtection="1">
      <alignment horizontal="center" vertical="center"/>
      <protection locked="0"/>
    </xf>
    <xf numFmtId="41" fontId="152" fillId="0" borderId="0" xfId="25" quotePrefix="1" applyNumberFormat="1" applyFont="1" applyFill="1" applyBorder="1" applyAlignment="1" applyProtection="1">
      <alignment horizontal="center" vertical="center"/>
    </xf>
    <xf numFmtId="41" fontId="152" fillId="0" borderId="0" xfId="0" applyNumberFormat="1" applyFont="1" applyFill="1" applyBorder="1" applyAlignment="1" applyProtection="1">
      <alignment horizontal="center" vertical="center"/>
      <protection locked="0"/>
    </xf>
    <xf numFmtId="41" fontId="154" fillId="0" borderId="22" xfId="25" quotePrefix="1" applyNumberFormat="1" applyFont="1" applyFill="1" applyBorder="1" applyAlignment="1" applyProtection="1">
      <alignment horizontal="center" vertical="center"/>
    </xf>
    <xf numFmtId="41" fontId="154" fillId="0" borderId="22" xfId="25" quotePrefix="1" applyNumberFormat="1" applyFont="1" applyFill="1" applyBorder="1" applyAlignment="1" applyProtection="1">
      <alignment horizontal="center" vertical="center"/>
      <protection locked="0"/>
    </xf>
    <xf numFmtId="41" fontId="154" fillId="0" borderId="22" xfId="0" applyNumberFormat="1" applyFont="1" applyFill="1" applyBorder="1" applyAlignment="1" applyProtection="1">
      <alignment horizontal="center" vertical="center"/>
      <protection locked="0"/>
    </xf>
    <xf numFmtId="41" fontId="152" fillId="0" borderId="2" xfId="25" quotePrefix="1" applyNumberFormat="1" applyFont="1" applyFill="1" applyBorder="1" applyAlignment="1" applyProtection="1">
      <alignment horizontal="center" vertical="center"/>
    </xf>
    <xf numFmtId="176" fontId="0" fillId="0" borderId="41" xfId="0" applyFont="1" applyFill="1" applyBorder="1" applyAlignment="1" applyProtection="1">
      <alignment horizontal="center" vertical="center" wrapText="1"/>
    </xf>
    <xf numFmtId="176" fontId="0" fillId="0" borderId="42" xfId="0" applyFont="1" applyFill="1" applyBorder="1" applyAlignment="1" applyProtection="1">
      <alignment horizontal="center" vertical="center" wrapText="1"/>
    </xf>
    <xf numFmtId="176" fontId="0" fillId="0" borderId="44" xfId="0" applyFont="1" applyFill="1" applyBorder="1" applyAlignment="1" applyProtection="1">
      <alignment horizontal="center" vertical="center" wrapText="1"/>
    </xf>
    <xf numFmtId="176" fontId="0" fillId="0" borderId="24" xfId="0" applyFont="1" applyFill="1" applyBorder="1" applyAlignment="1" applyProtection="1">
      <alignment horizontal="center" vertical="center" wrapText="1"/>
    </xf>
    <xf numFmtId="176" fontId="0" fillId="0" borderId="22" xfId="0" applyFont="1" applyFill="1" applyBorder="1" applyAlignment="1" applyProtection="1">
      <alignment horizontal="center" vertical="center" wrapText="1"/>
    </xf>
    <xf numFmtId="176" fontId="0" fillId="0" borderId="23" xfId="0" applyFont="1" applyFill="1" applyBorder="1" applyAlignment="1" applyProtection="1">
      <alignment horizontal="center" vertical="center" wrapText="1"/>
    </xf>
    <xf numFmtId="176" fontId="105" fillId="0" borderId="48" xfId="0" applyFont="1" applyFill="1" applyBorder="1" applyAlignment="1" applyProtection="1">
      <alignment horizontal="center" vertical="center" wrapText="1"/>
    </xf>
    <xf numFmtId="176" fontId="105" fillId="0" borderId="45" xfId="0" applyFont="1" applyFill="1" applyBorder="1" applyAlignment="1" applyProtection="1">
      <alignment horizontal="center" vertical="center" wrapText="1"/>
    </xf>
    <xf numFmtId="176" fontId="0" fillId="0" borderId="4" xfId="0" applyFont="1" applyFill="1" applyBorder="1" applyAlignment="1" applyProtection="1">
      <alignment horizontal="center" vertical="center" wrapText="1"/>
    </xf>
    <xf numFmtId="176" fontId="0" fillId="0" borderId="34" xfId="0" applyFont="1" applyFill="1" applyBorder="1" applyAlignment="1" applyProtection="1">
      <alignment horizontal="center" vertical="center" wrapText="1"/>
    </xf>
    <xf numFmtId="176" fontId="0" fillId="0" borderId="33" xfId="0" applyFont="1" applyFill="1" applyBorder="1" applyAlignment="1" applyProtection="1">
      <alignment horizontal="center" vertical="center" wrapText="1"/>
    </xf>
    <xf numFmtId="176" fontId="105" fillId="0" borderId="4" xfId="0" applyFont="1" applyFill="1" applyBorder="1" applyAlignment="1" applyProtection="1">
      <alignment horizontal="center" vertical="center" wrapText="1"/>
    </xf>
    <xf numFmtId="176" fontId="105" fillId="0" borderId="34" xfId="0" applyFont="1" applyFill="1" applyBorder="1" applyAlignment="1" applyProtection="1">
      <alignment horizontal="center" vertical="center" wrapText="1"/>
    </xf>
    <xf numFmtId="176" fontId="0" fillId="0" borderId="32" xfId="0" applyFont="1" applyFill="1" applyBorder="1" applyAlignment="1" applyProtection="1">
      <alignment horizontal="center" vertical="center" wrapText="1"/>
    </xf>
    <xf numFmtId="176" fontId="0" fillId="0" borderId="26" xfId="0" applyFont="1" applyFill="1" applyBorder="1" applyAlignment="1" applyProtection="1">
      <alignment horizontal="center" vertical="center" wrapText="1"/>
    </xf>
    <xf numFmtId="176" fontId="105" fillId="0" borderId="32" xfId="0" applyFont="1" applyFill="1" applyBorder="1" applyAlignment="1" applyProtection="1">
      <alignment horizontal="center" vertical="center" wrapText="1"/>
    </xf>
    <xf numFmtId="176" fontId="105" fillId="0" borderId="26" xfId="0" applyFont="1" applyFill="1" applyBorder="1" applyAlignment="1" applyProtection="1">
      <alignment horizontal="center" vertical="center" wrapText="1"/>
    </xf>
    <xf numFmtId="176" fontId="0" fillId="0" borderId="48" xfId="0" applyFont="1" applyFill="1" applyBorder="1" applyAlignment="1" applyProtection="1">
      <alignment horizontal="center" vertical="center" wrapText="1"/>
    </xf>
    <xf numFmtId="176" fontId="0" fillId="0" borderId="45" xfId="0" applyFont="1" applyFill="1" applyBorder="1" applyAlignment="1" applyProtection="1">
      <alignment horizontal="center" vertical="center" wrapText="1"/>
    </xf>
    <xf numFmtId="176" fontId="105" fillId="0" borderId="47" xfId="0" applyFont="1" applyFill="1" applyBorder="1" applyAlignment="1" applyProtection="1">
      <alignment horizontal="center" vertical="center" wrapText="1"/>
    </xf>
    <xf numFmtId="41" fontId="154" fillId="0" borderId="22" xfId="0" applyNumberFormat="1" applyFont="1" applyFill="1" applyBorder="1" applyAlignment="1" applyProtection="1">
      <alignment horizontal="center" vertical="center" shrinkToFit="1"/>
    </xf>
    <xf numFmtId="41" fontId="154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105" fillId="0" borderId="33" xfId="0" applyFont="1" applyFill="1" applyBorder="1" applyAlignment="1" applyProtection="1">
      <alignment horizontal="center" vertical="center" wrapText="1"/>
    </xf>
    <xf numFmtId="176" fontId="100" fillId="0" borderId="32" xfId="0" applyFont="1" applyFill="1" applyBorder="1" applyAlignment="1" applyProtection="1">
      <alignment horizontal="left"/>
    </xf>
    <xf numFmtId="176" fontId="99" fillId="0" borderId="23" xfId="0" applyFont="1" applyFill="1" applyBorder="1" applyAlignment="1" applyProtection="1">
      <alignment horizontal="center" vertical="center"/>
    </xf>
    <xf numFmtId="176" fontId="107" fillId="0" borderId="28" xfId="0" applyFont="1" applyFill="1" applyBorder="1" applyAlignment="1" applyProtection="1">
      <alignment horizontal="center" vertical="center"/>
    </xf>
    <xf numFmtId="176" fontId="107" fillId="0" borderId="26" xfId="0" applyFont="1" applyFill="1" applyBorder="1" applyAlignment="1" applyProtection="1">
      <alignment horizontal="center" vertical="center"/>
    </xf>
    <xf numFmtId="176" fontId="123" fillId="0" borderId="24" xfId="0" applyFont="1" applyFill="1" applyBorder="1" applyAlignment="1" applyProtection="1">
      <alignment horizontal="center" vertical="center"/>
    </xf>
    <xf numFmtId="176" fontId="123" fillId="0" borderId="23" xfId="0" applyFont="1" applyFill="1" applyBorder="1" applyAlignment="1" applyProtection="1">
      <alignment horizontal="center" vertical="center"/>
    </xf>
    <xf numFmtId="176" fontId="173" fillId="0" borderId="0" xfId="0" applyFont="1" applyFill="1" applyAlignment="1" applyProtection="1">
      <alignment horizontal="center" vertical="center"/>
    </xf>
    <xf numFmtId="176" fontId="107" fillId="0" borderId="47" xfId="0" applyFont="1" applyFill="1" applyBorder="1" applyAlignment="1" applyProtection="1">
      <alignment horizontal="center" vertical="center"/>
    </xf>
    <xf numFmtId="176" fontId="107" fillId="0" borderId="27" xfId="0" applyFont="1" applyFill="1" applyBorder="1" applyAlignment="1" applyProtection="1">
      <alignment horizontal="center" vertical="center"/>
    </xf>
    <xf numFmtId="176" fontId="107" fillId="0" borderId="25" xfId="0" applyFont="1" applyFill="1" applyBorder="1" applyAlignment="1" applyProtection="1">
      <alignment horizontal="center" vertical="center"/>
    </xf>
    <xf numFmtId="176" fontId="99" fillId="0" borderId="26" xfId="0" applyFont="1" applyFill="1" applyBorder="1" applyAlignment="1" applyProtection="1">
      <alignment horizontal="center" vertical="center"/>
    </xf>
    <xf numFmtId="41" fontId="153" fillId="0" borderId="22" xfId="0" applyNumberFormat="1" applyFont="1" applyFill="1" applyBorder="1" applyAlignment="1" applyProtection="1">
      <alignment horizontal="center" vertical="center"/>
      <protection locked="0"/>
    </xf>
    <xf numFmtId="41" fontId="153" fillId="0" borderId="0" xfId="0" applyNumberFormat="1" applyFont="1" applyFill="1" applyBorder="1" applyAlignment="1" applyProtection="1">
      <alignment horizontal="center" vertical="center"/>
      <protection locked="0"/>
    </xf>
    <xf numFmtId="41" fontId="152" fillId="0" borderId="0" xfId="650" applyFont="1" applyFill="1" applyBorder="1" applyAlignment="1" applyProtection="1">
      <alignment horizontal="center" vertical="center"/>
    </xf>
    <xf numFmtId="176" fontId="107" fillId="0" borderId="46" xfId="0" applyFont="1" applyFill="1" applyBorder="1" applyAlignment="1" applyProtection="1">
      <alignment horizontal="center" vertical="center"/>
    </xf>
    <xf numFmtId="176" fontId="99" fillId="0" borderId="46" xfId="0" applyFont="1" applyFill="1" applyBorder="1" applyAlignment="1" applyProtection="1">
      <alignment horizontal="center" vertical="center"/>
    </xf>
    <xf numFmtId="176" fontId="99" fillId="0" borderId="48" xfId="0" applyFont="1" applyFill="1" applyBorder="1" applyAlignment="1" applyProtection="1">
      <alignment horizontal="center" vertical="center"/>
    </xf>
    <xf numFmtId="176" fontId="99" fillId="0" borderId="7" xfId="0" applyFont="1" applyFill="1" applyBorder="1" applyAlignment="1" applyProtection="1">
      <alignment horizontal="center" vertical="center"/>
    </xf>
    <xf numFmtId="176" fontId="107" fillId="0" borderId="29" xfId="0" applyFont="1" applyFill="1" applyBorder="1" applyAlignment="1" applyProtection="1">
      <alignment horizontal="center" vertical="center"/>
    </xf>
    <xf numFmtId="176" fontId="99" fillId="0" borderId="27" xfId="0" applyFont="1" applyFill="1" applyBorder="1" applyAlignment="1" applyProtection="1">
      <alignment horizontal="center" vertical="center" wrapText="1"/>
    </xf>
    <xf numFmtId="176" fontId="99" fillId="0" borderId="2" xfId="0" applyFont="1" applyFill="1" applyBorder="1" applyAlignment="1" applyProtection="1">
      <alignment horizontal="center" vertical="center" wrapText="1"/>
    </xf>
    <xf numFmtId="41" fontId="154" fillId="0" borderId="22" xfId="0" applyNumberFormat="1" applyFont="1" applyFill="1" applyBorder="1" applyAlignment="1" applyProtection="1">
      <alignment horizontal="center" vertical="center" wrapText="1"/>
      <protection locked="0"/>
    </xf>
    <xf numFmtId="41" fontId="15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99" fillId="0" borderId="7" xfId="0" applyFont="1" applyFill="1" applyBorder="1" applyAlignment="1" applyProtection="1">
      <alignment horizontal="center" vertical="center" wrapText="1"/>
    </xf>
    <xf numFmtId="176" fontId="107" fillId="0" borderId="32" xfId="0" applyFont="1" applyFill="1" applyBorder="1" applyAlignment="1" applyProtection="1">
      <alignment horizontal="center" vertical="center"/>
    </xf>
    <xf numFmtId="0" fontId="107" fillId="0" borderId="41" xfId="0" applyNumberFormat="1" applyFont="1" applyFill="1" applyBorder="1" applyAlignment="1" applyProtection="1">
      <alignment horizontal="center" vertical="center"/>
    </xf>
    <xf numFmtId="0" fontId="99" fillId="0" borderId="42" xfId="0" applyNumberFormat="1" applyFont="1" applyFill="1" applyBorder="1" applyAlignment="1" applyProtection="1">
      <alignment horizontal="center" vertical="center"/>
    </xf>
    <xf numFmtId="0" fontId="99" fillId="0" borderId="44" xfId="0" applyNumberFormat="1" applyFont="1" applyFill="1" applyBorder="1" applyAlignment="1" applyProtection="1">
      <alignment horizontal="center" vertical="center"/>
    </xf>
    <xf numFmtId="0" fontId="107" fillId="0" borderId="42" xfId="0" applyNumberFormat="1" applyFont="1" applyFill="1" applyBorder="1" applyAlignment="1" applyProtection="1">
      <alignment horizontal="center" vertical="center"/>
    </xf>
    <xf numFmtId="0" fontId="107" fillId="0" borderId="44" xfId="0" applyNumberFormat="1" applyFont="1" applyFill="1" applyBorder="1" applyAlignment="1" applyProtection="1">
      <alignment horizontal="center" vertical="center"/>
    </xf>
    <xf numFmtId="176" fontId="103" fillId="0" borderId="0" xfId="0" applyFont="1" applyFill="1" applyBorder="1" applyAlignment="1" applyProtection="1">
      <alignment horizontal="right"/>
    </xf>
    <xf numFmtId="0" fontId="99" fillId="0" borderId="22" xfId="0" applyNumberFormat="1" applyFont="1" applyFill="1" applyBorder="1" applyAlignment="1" applyProtection="1">
      <alignment horizontal="center" vertical="center"/>
    </xf>
    <xf numFmtId="176" fontId="103" fillId="0" borderId="32" xfId="0" applyFont="1" applyFill="1" applyBorder="1" applyAlignment="1" applyProtection="1">
      <alignment horizontal="left" vertical="center"/>
    </xf>
    <xf numFmtId="0" fontId="99" fillId="0" borderId="24" xfId="0" applyNumberFormat="1" applyFont="1" applyFill="1" applyBorder="1" applyAlignment="1" applyProtection="1">
      <alignment horizontal="center" vertical="center"/>
    </xf>
    <xf numFmtId="0" fontId="99" fillId="0" borderId="23" xfId="0" applyNumberFormat="1" applyFont="1" applyFill="1" applyBorder="1" applyAlignment="1" applyProtection="1">
      <alignment horizontal="center" vertical="center"/>
    </xf>
    <xf numFmtId="177" fontId="107" fillId="0" borderId="41" xfId="0" applyNumberFormat="1" applyFont="1" applyFill="1" applyBorder="1" applyAlignment="1" applyProtection="1">
      <alignment horizontal="center" vertical="center" wrapText="1"/>
    </xf>
    <xf numFmtId="177" fontId="107" fillId="0" borderId="42" xfId="0" applyNumberFormat="1" applyFont="1" applyFill="1" applyBorder="1" applyAlignment="1" applyProtection="1">
      <alignment horizontal="center" vertical="center" wrapText="1"/>
    </xf>
    <xf numFmtId="177" fontId="107" fillId="0" borderId="2" xfId="0" applyNumberFormat="1" applyFont="1" applyFill="1" applyBorder="1" applyAlignment="1" applyProtection="1">
      <alignment horizontal="center" vertical="center" wrapText="1"/>
    </xf>
    <xf numFmtId="177" fontId="107" fillId="0" borderId="0" xfId="0" applyNumberFormat="1" applyFont="1" applyFill="1" applyBorder="1" applyAlignment="1" applyProtection="1">
      <alignment horizontal="center" vertical="center" wrapText="1"/>
    </xf>
    <xf numFmtId="177" fontId="107" fillId="0" borderId="32" xfId="0" applyNumberFormat="1" applyFont="1" applyFill="1" applyBorder="1" applyAlignment="1" applyProtection="1">
      <alignment horizontal="center" vertical="center"/>
    </xf>
    <xf numFmtId="177" fontId="107" fillId="0" borderId="26" xfId="0" applyNumberFormat="1" applyFont="1" applyFill="1" applyBorder="1" applyAlignment="1" applyProtection="1">
      <alignment horizontal="center" vertical="center"/>
    </xf>
    <xf numFmtId="177" fontId="107" fillId="0" borderId="22" xfId="0" applyNumberFormat="1" applyFont="1" applyFill="1" applyBorder="1" applyAlignment="1" applyProtection="1">
      <alignment horizontal="center" vertical="center"/>
    </xf>
    <xf numFmtId="177" fontId="107" fillId="0" borderId="23" xfId="0" applyNumberFormat="1" applyFont="1" applyFill="1" applyBorder="1" applyAlignment="1" applyProtection="1">
      <alignment horizontal="center" vertical="center"/>
    </xf>
    <xf numFmtId="177" fontId="99" fillId="0" borderId="26" xfId="0" applyNumberFormat="1" applyFont="1" applyFill="1" applyBorder="1" applyAlignment="1" applyProtection="1">
      <alignment horizontal="center" vertical="center"/>
    </xf>
    <xf numFmtId="177" fontId="99" fillId="0" borderId="22" xfId="0" applyNumberFormat="1" applyFont="1" applyFill="1" applyBorder="1" applyAlignment="1" applyProtection="1">
      <alignment horizontal="center" vertical="center"/>
    </xf>
    <xf numFmtId="177" fontId="99" fillId="0" borderId="23" xfId="0" applyNumberFormat="1" applyFont="1" applyFill="1" applyBorder="1" applyAlignment="1" applyProtection="1">
      <alignment horizontal="center" vertical="center"/>
    </xf>
    <xf numFmtId="177" fontId="99" fillId="0" borderId="24" xfId="0" applyNumberFormat="1" applyFont="1" applyFill="1" applyBorder="1" applyAlignment="1" applyProtection="1">
      <alignment horizontal="center" vertical="center"/>
    </xf>
    <xf numFmtId="177" fontId="107" fillId="0" borderId="27" xfId="0" applyNumberFormat="1" applyFont="1" applyFill="1" applyBorder="1" applyAlignment="1" applyProtection="1">
      <alignment horizontal="center" vertical="center" wrapText="1"/>
    </xf>
    <xf numFmtId="177" fontId="99" fillId="0" borderId="29" xfId="0" applyNumberFormat="1" applyFont="1" applyFill="1" applyBorder="1" applyAlignment="1" applyProtection="1">
      <alignment horizontal="center" vertical="center" wrapText="1"/>
    </xf>
    <xf numFmtId="177" fontId="99" fillId="0" borderId="7" xfId="0" applyNumberFormat="1" applyFont="1" applyFill="1" applyBorder="1" applyAlignment="1" applyProtection="1">
      <alignment horizontal="center" vertical="center" wrapText="1"/>
    </xf>
    <xf numFmtId="177" fontId="99" fillId="0" borderId="33" xfId="0" applyNumberFormat="1" applyFont="1" applyFill="1" applyBorder="1" applyAlignment="1" applyProtection="1">
      <alignment horizontal="center" vertical="center" wrapText="1"/>
    </xf>
    <xf numFmtId="177" fontId="99" fillId="0" borderId="0" xfId="0" applyNumberFormat="1" applyFont="1" applyFill="1" applyBorder="1" applyAlignment="1" applyProtection="1">
      <alignment horizontal="center" vertical="center"/>
    </xf>
    <xf numFmtId="41" fontId="174" fillId="0" borderId="0" xfId="0" applyNumberFormat="1" applyFont="1" applyFill="1" applyBorder="1" applyAlignment="1" applyProtection="1">
      <alignment horizontal="center" vertical="center" shrinkToFit="1"/>
    </xf>
    <xf numFmtId="177" fontId="107" fillId="0" borderId="41" xfId="0" applyNumberFormat="1" applyFont="1" applyFill="1" applyBorder="1" applyAlignment="1" applyProtection="1">
      <alignment horizontal="center" vertical="center"/>
    </xf>
    <xf numFmtId="177" fontId="107" fillId="0" borderId="42" xfId="0" applyNumberFormat="1" applyFont="1" applyFill="1" applyBorder="1" applyAlignment="1" applyProtection="1">
      <alignment horizontal="center" vertical="center"/>
    </xf>
    <xf numFmtId="177" fontId="107" fillId="0" borderId="44" xfId="0" applyNumberFormat="1" applyFont="1" applyFill="1" applyBorder="1" applyAlignment="1" applyProtection="1">
      <alignment horizontal="center" vertical="center"/>
    </xf>
    <xf numFmtId="177" fontId="107" fillId="0" borderId="45" xfId="0" applyNumberFormat="1" applyFont="1" applyFill="1" applyBorder="1" applyAlignment="1" applyProtection="1">
      <alignment horizontal="left" vertical="center"/>
    </xf>
    <xf numFmtId="177" fontId="107" fillId="0" borderId="47" xfId="0" applyNumberFormat="1" applyFont="1" applyFill="1" applyBorder="1" applyAlignment="1" applyProtection="1">
      <alignment horizontal="left" vertical="center"/>
    </xf>
    <xf numFmtId="177" fontId="99" fillId="0" borderId="2" xfId="0" applyNumberFormat="1" applyFont="1" applyFill="1" applyBorder="1" applyAlignment="1" applyProtection="1">
      <alignment horizontal="center" vertical="center" wrapText="1"/>
    </xf>
    <xf numFmtId="177" fontId="99" fillId="0" borderId="0" xfId="0" applyNumberFormat="1" applyFont="1" applyFill="1" applyBorder="1" applyAlignment="1" applyProtection="1">
      <alignment horizontal="center" vertical="center" wrapText="1"/>
    </xf>
    <xf numFmtId="177" fontId="99" fillId="0" borderId="21" xfId="0" applyNumberFormat="1" applyFont="1" applyFill="1" applyBorder="1" applyAlignment="1" applyProtection="1">
      <alignment horizontal="center" vertical="center" wrapText="1"/>
    </xf>
    <xf numFmtId="41" fontId="152" fillId="0" borderId="0" xfId="650" applyFont="1" applyFill="1" applyBorder="1" applyAlignment="1" applyProtection="1">
      <alignment horizontal="right" vertical="center" shrinkToFit="1"/>
    </xf>
    <xf numFmtId="41" fontId="154" fillId="0" borderId="0" xfId="650" applyFont="1" applyFill="1" applyBorder="1" applyAlignment="1" applyProtection="1">
      <alignment horizontal="right" vertical="center" shrinkToFit="1"/>
    </xf>
    <xf numFmtId="177" fontId="99" fillId="0" borderId="27" xfId="0" applyNumberFormat="1" applyFont="1" applyFill="1" applyBorder="1" applyAlignment="1" applyProtection="1">
      <alignment horizontal="center" vertical="center" wrapText="1"/>
    </xf>
    <xf numFmtId="41" fontId="152" fillId="0" borderId="22" xfId="650" applyFont="1" applyFill="1" applyBorder="1" applyAlignment="1" applyProtection="1">
      <alignment horizontal="right" vertical="center" shrinkToFit="1"/>
    </xf>
    <xf numFmtId="176" fontId="147" fillId="0" borderId="0" xfId="0" applyFont="1" applyFill="1" applyAlignment="1" applyProtection="1">
      <alignment horizontal="center" vertical="center" wrapText="1"/>
    </xf>
    <xf numFmtId="176" fontId="148" fillId="0" borderId="0" xfId="0" applyFont="1" applyFill="1" applyAlignment="1" applyProtection="1">
      <alignment horizontal="center" vertical="center" wrapText="1"/>
    </xf>
    <xf numFmtId="176" fontId="147" fillId="0" borderId="0" xfId="0" applyFont="1" applyFill="1" applyAlignment="1" applyProtection="1">
      <alignment horizontal="center"/>
    </xf>
    <xf numFmtId="1" fontId="175" fillId="0" borderId="28" xfId="652" applyNumberFormat="1" applyFont="1" applyFill="1" applyBorder="1" applyAlignment="1">
      <alignment horizontal="center" vertical="center" wrapText="1"/>
    </xf>
    <xf numFmtId="1" fontId="175" fillId="0" borderId="32" xfId="652" applyNumberFormat="1" applyFont="1" applyFill="1" applyBorder="1" applyAlignment="1">
      <alignment horizontal="center" vertical="center" wrapText="1"/>
    </xf>
    <xf numFmtId="1" fontId="175" fillId="0" borderId="24" xfId="652" applyNumberFormat="1" applyFont="1" applyFill="1" applyBorder="1" applyAlignment="1">
      <alignment horizontal="center" vertical="center" wrapText="1"/>
    </xf>
    <xf numFmtId="1" fontId="175" fillId="0" borderId="22" xfId="652" applyNumberFormat="1" applyFont="1" applyFill="1" applyBorder="1" applyAlignment="1">
      <alignment horizontal="center" vertical="center" wrapText="1"/>
    </xf>
    <xf numFmtId="1" fontId="132" fillId="0" borderId="4" xfId="652" applyNumberFormat="1" applyFont="1" applyFill="1" applyBorder="1" applyAlignment="1">
      <alignment horizontal="center" vertical="center" wrapText="1"/>
    </xf>
    <xf numFmtId="1" fontId="132" fillId="0" borderId="34" xfId="652" applyNumberFormat="1" applyFont="1" applyFill="1" applyBorder="1" applyAlignment="1">
      <alignment horizontal="center" vertical="center" wrapText="1"/>
    </xf>
    <xf numFmtId="1" fontId="132" fillId="0" borderId="33" xfId="652" applyNumberFormat="1" applyFont="1" applyFill="1" applyBorder="1" applyAlignment="1">
      <alignment horizontal="center" vertical="center" wrapText="1"/>
    </xf>
    <xf numFmtId="1" fontId="132" fillId="0" borderId="33" xfId="652" applyNumberFormat="1" applyFont="1" applyFill="1" applyBorder="1" applyAlignment="1">
      <alignment horizontal="center" vertical="center"/>
    </xf>
    <xf numFmtId="1" fontId="132" fillId="0" borderId="4" xfId="652" applyNumberFormat="1" applyFont="1" applyFill="1" applyBorder="1" applyAlignment="1">
      <alignment horizontal="center" vertical="center"/>
    </xf>
    <xf numFmtId="1" fontId="175" fillId="0" borderId="4" xfId="652" applyNumberFormat="1" applyFont="1" applyFill="1" applyBorder="1" applyAlignment="1">
      <alignment horizontal="center" vertical="center" wrapText="1"/>
    </xf>
    <xf numFmtId="1" fontId="175" fillId="0" borderId="34" xfId="652" applyNumberFormat="1" applyFont="1" applyFill="1" applyBorder="1" applyAlignment="1">
      <alignment horizontal="center" vertical="center" wrapText="1"/>
    </xf>
    <xf numFmtId="1" fontId="175" fillId="0" borderId="33" xfId="652" applyNumberFormat="1" applyFont="1" applyFill="1" applyBorder="1" applyAlignment="1">
      <alignment horizontal="center" vertical="center" wrapText="1"/>
    </xf>
    <xf numFmtId="1" fontId="175" fillId="0" borderId="33" xfId="652" applyNumberFormat="1" applyFont="1" applyFill="1" applyBorder="1" applyAlignment="1">
      <alignment horizontal="center" vertical="center" shrinkToFit="1"/>
    </xf>
    <xf numFmtId="1" fontId="175" fillId="0" borderId="4" xfId="652" applyNumberFormat="1" applyFont="1" applyFill="1" applyBorder="1" applyAlignment="1">
      <alignment horizontal="center" vertical="center" shrinkToFit="1"/>
    </xf>
    <xf numFmtId="41" fontId="152" fillId="0" borderId="32" xfId="0" applyNumberFormat="1" applyFont="1" applyFill="1" applyBorder="1" applyAlignment="1" applyProtection="1">
      <alignment horizontal="left" vertical="center"/>
    </xf>
    <xf numFmtId="176" fontId="107" fillId="0" borderId="42" xfId="0" applyFont="1" applyFill="1" applyBorder="1" applyAlignment="1" applyProtection="1">
      <alignment horizontal="center" vertical="center" wrapText="1"/>
    </xf>
    <xf numFmtId="176" fontId="99" fillId="0" borderId="42" xfId="0" applyFont="1" applyFill="1" applyBorder="1" applyAlignment="1" applyProtection="1">
      <alignment horizontal="center" vertical="center"/>
    </xf>
    <xf numFmtId="176" fontId="99" fillId="0" borderId="33" xfId="0" applyFont="1" applyFill="1" applyBorder="1" applyAlignment="1" applyProtection="1">
      <alignment horizontal="center" vertical="center" wrapText="1"/>
    </xf>
    <xf numFmtId="176" fontId="99" fillId="0" borderId="34" xfId="0" applyFont="1" applyFill="1" applyBorder="1" applyAlignment="1" applyProtection="1">
      <alignment horizontal="center" vertical="center" wrapText="1"/>
    </xf>
    <xf numFmtId="176" fontId="99" fillId="0" borderId="44" xfId="0" applyFont="1" applyFill="1" applyBorder="1" applyAlignment="1" applyProtection="1">
      <alignment horizontal="center" vertical="center"/>
    </xf>
    <xf numFmtId="176" fontId="107" fillId="0" borderId="24" xfId="0" applyFont="1" applyFill="1" applyBorder="1" applyAlignment="1" applyProtection="1">
      <alignment horizontal="center" vertical="center"/>
    </xf>
    <xf numFmtId="176" fontId="107" fillId="0" borderId="22" xfId="0" applyFont="1" applyFill="1" applyBorder="1" applyAlignment="1" applyProtection="1">
      <alignment horizontal="center" vertical="center"/>
    </xf>
    <xf numFmtId="176" fontId="99" fillId="0" borderId="42" xfId="0" applyFont="1" applyFill="1" applyBorder="1" applyAlignment="1" applyProtection="1">
      <alignment horizontal="center" vertical="center" wrapText="1"/>
    </xf>
    <xf numFmtId="176" fontId="99" fillId="0" borderId="44" xfId="0" applyFont="1" applyFill="1" applyBorder="1" applyAlignment="1" applyProtection="1">
      <alignment horizontal="center" vertical="center" wrapText="1"/>
    </xf>
    <xf numFmtId="41" fontId="152" fillId="0" borderId="0" xfId="0" quotePrefix="1" applyNumberFormat="1" applyFont="1" applyFill="1" applyBorder="1" applyAlignment="1" applyProtection="1">
      <alignment horizontal="center" vertical="center"/>
    </xf>
    <xf numFmtId="176" fontId="176" fillId="0" borderId="32" xfId="0" applyFont="1" applyFill="1" applyBorder="1" applyAlignment="1" applyProtection="1">
      <alignment horizontal="left"/>
    </xf>
    <xf numFmtId="41" fontId="154" fillId="0" borderId="22" xfId="0" quotePrefix="1" applyNumberFormat="1" applyFont="1" applyFill="1" applyBorder="1" applyAlignment="1" applyProtection="1">
      <alignment horizontal="center" vertical="center"/>
      <protection locked="0"/>
    </xf>
    <xf numFmtId="176" fontId="99" fillId="0" borderId="2" xfId="0" applyFont="1" applyFill="1" applyBorder="1" applyAlignment="1" applyProtection="1">
      <alignment horizontal="center" vertical="center"/>
    </xf>
    <xf numFmtId="176" fontId="99" fillId="0" borderId="0" xfId="0" applyFont="1" applyFill="1" applyBorder="1" applyAlignment="1" applyProtection="1">
      <alignment horizontal="center" vertical="center"/>
    </xf>
    <xf numFmtId="176" fontId="99" fillId="0" borderId="21" xfId="0" applyFont="1" applyFill="1" applyBorder="1" applyAlignment="1" applyProtection="1">
      <alignment horizontal="center" vertical="center"/>
    </xf>
    <xf numFmtId="176" fontId="107" fillId="0" borderId="33" xfId="0" applyFont="1" applyFill="1" applyBorder="1" applyAlignment="1" applyProtection="1">
      <alignment horizontal="center" vertical="center"/>
    </xf>
    <xf numFmtId="176" fontId="107" fillId="0" borderId="4" xfId="0" applyFont="1" applyFill="1" applyBorder="1" applyAlignment="1" applyProtection="1">
      <alignment horizontal="center" vertical="center"/>
    </xf>
    <xf numFmtId="176" fontId="107" fillId="0" borderId="34" xfId="0" applyFont="1" applyFill="1" applyBorder="1" applyAlignment="1" applyProtection="1">
      <alignment horizontal="center" vertical="center"/>
    </xf>
    <xf numFmtId="176" fontId="99" fillId="0" borderId="29" xfId="0" applyFont="1" applyFill="1" applyBorder="1" applyAlignment="1" applyProtection="1">
      <alignment horizontal="center" vertical="center"/>
    </xf>
    <xf numFmtId="207" fontId="177" fillId="0" borderId="32" xfId="0" applyNumberFormat="1" applyFont="1" applyFill="1" applyBorder="1" applyAlignment="1" applyProtection="1">
      <alignment horizontal="left" vertical="center"/>
    </xf>
    <xf numFmtId="176" fontId="163" fillId="0" borderId="0" xfId="0" applyFont="1" applyFill="1" applyAlignment="1" applyProtection="1">
      <alignment horizontal="center" vertical="center"/>
    </xf>
    <xf numFmtId="176" fontId="107" fillId="0" borderId="30" xfId="0" applyFont="1" applyFill="1" applyBorder="1" applyAlignment="1" applyProtection="1">
      <alignment horizontal="center" vertical="center"/>
    </xf>
    <xf numFmtId="176" fontId="107" fillId="0" borderId="31" xfId="0" applyFont="1" applyFill="1" applyBorder="1" applyAlignment="1" applyProtection="1">
      <alignment horizontal="center" vertical="center"/>
    </xf>
    <xf numFmtId="176" fontId="107" fillId="0" borderId="1" xfId="0" applyFont="1" applyFill="1" applyBorder="1" applyAlignment="1" applyProtection="1">
      <alignment horizontal="center" vertical="center"/>
    </xf>
    <xf numFmtId="176" fontId="103" fillId="0" borderId="0" xfId="0" applyFont="1" applyFill="1" applyBorder="1" applyAlignment="1">
      <alignment horizontal="right" vertical="center"/>
    </xf>
    <xf numFmtId="41" fontId="154" fillId="0" borderId="22" xfId="705" applyFont="1" applyFill="1" applyBorder="1" applyAlignment="1">
      <alignment horizontal="center" vertical="center" wrapText="1"/>
    </xf>
    <xf numFmtId="0" fontId="99" fillId="0" borderId="7" xfId="517" applyFont="1" applyFill="1" applyBorder="1" applyAlignment="1">
      <alignment horizontal="center" vertical="center" wrapText="1"/>
    </xf>
    <xf numFmtId="0" fontId="99" fillId="0" borderId="33" xfId="517" applyFont="1" applyFill="1" applyBorder="1" applyAlignment="1">
      <alignment horizontal="center" vertical="center" wrapText="1"/>
    </xf>
    <xf numFmtId="0" fontId="99" fillId="0" borderId="34" xfId="517" applyFont="1" applyFill="1" applyBorder="1" applyAlignment="1">
      <alignment horizontal="center" vertical="center"/>
    </xf>
    <xf numFmtId="0" fontId="99" fillId="0" borderId="7" xfId="517" applyFont="1" applyFill="1" applyBorder="1" applyAlignment="1">
      <alignment horizontal="center" vertical="center"/>
    </xf>
    <xf numFmtId="41" fontId="152" fillId="0" borderId="0" xfId="650" applyFont="1" applyFill="1" applyBorder="1" applyAlignment="1">
      <alignment horizontal="center" vertical="center" wrapText="1"/>
    </xf>
    <xf numFmtId="41" fontId="152" fillId="0" borderId="2" xfId="650" applyFont="1" applyFill="1" applyBorder="1" applyAlignment="1">
      <alignment horizontal="center" vertical="center" wrapText="1"/>
    </xf>
    <xf numFmtId="0" fontId="99" fillId="0" borderId="28" xfId="517" applyFont="1" applyFill="1" applyBorder="1" applyAlignment="1">
      <alignment horizontal="center" vertical="center" wrapText="1"/>
    </xf>
    <xf numFmtId="0" fontId="99" fillId="0" borderId="26" xfId="517" applyFont="1" applyFill="1" applyBorder="1" applyAlignment="1">
      <alignment horizontal="center" vertical="center" wrapText="1"/>
    </xf>
    <xf numFmtId="0" fontId="99" fillId="0" borderId="24" xfId="517" applyFont="1" applyFill="1" applyBorder="1" applyAlignment="1">
      <alignment horizontal="center" vertical="center" wrapText="1"/>
    </xf>
    <xf numFmtId="0" fontId="99" fillId="0" borderId="23" xfId="517" applyFont="1" applyFill="1" applyBorder="1" applyAlignment="1">
      <alignment horizontal="center" vertical="center" wrapText="1"/>
    </xf>
    <xf numFmtId="0" fontId="99" fillId="0" borderId="33" xfId="517" applyFont="1" applyFill="1" applyBorder="1" applyAlignment="1">
      <alignment horizontal="center" vertical="center"/>
    </xf>
    <xf numFmtId="0" fontId="99" fillId="0" borderId="27" xfId="517" applyFont="1" applyFill="1" applyBorder="1" applyAlignment="1">
      <alignment horizontal="center" vertical="center"/>
    </xf>
    <xf numFmtId="0" fontId="99" fillId="0" borderId="29" xfId="517" applyFont="1" applyFill="1" applyBorder="1" applyAlignment="1">
      <alignment horizontal="center" vertical="center"/>
    </xf>
    <xf numFmtId="0" fontId="147" fillId="0" borderId="0" xfId="517" applyFont="1" applyFill="1" applyAlignment="1">
      <alignment horizontal="center" vertical="center"/>
    </xf>
    <xf numFmtId="0" fontId="148" fillId="0" borderId="0" xfId="517" applyFont="1" applyFill="1" applyAlignment="1">
      <alignment horizontal="center" vertical="center"/>
    </xf>
    <xf numFmtId="41" fontId="152" fillId="0" borderId="0" xfId="705" applyFont="1" applyFill="1" applyBorder="1" applyAlignment="1">
      <alignment horizontal="center" vertical="center" wrapText="1"/>
    </xf>
    <xf numFmtId="178" fontId="99" fillId="0" borderId="47" xfId="651" applyFont="1" applyFill="1" applyBorder="1" applyAlignment="1">
      <alignment horizontal="center" vertical="center" wrapText="1"/>
    </xf>
    <xf numFmtId="178" fontId="99" fillId="0" borderId="34" xfId="651" applyFont="1" applyFill="1" applyBorder="1" applyAlignment="1">
      <alignment horizontal="center" vertical="center"/>
    </xf>
    <xf numFmtId="0" fontId="99" fillId="0" borderId="48" xfId="517" applyFont="1" applyFill="1" applyBorder="1" applyAlignment="1">
      <alignment horizontal="center" vertical="center"/>
    </xf>
    <xf numFmtId="0" fontId="99" fillId="0" borderId="45" xfId="517" applyFont="1" applyFill="1" applyBorder="1" applyAlignment="1">
      <alignment horizontal="center" vertical="center"/>
    </xf>
    <xf numFmtId="0" fontId="99" fillId="0" borderId="47" xfId="517" applyFont="1" applyFill="1" applyBorder="1" applyAlignment="1">
      <alignment horizontal="center" vertical="center"/>
    </xf>
    <xf numFmtId="0" fontId="99" fillId="0" borderId="43" xfId="517" applyFont="1" applyFill="1" applyBorder="1" applyAlignment="1">
      <alignment horizontal="center" vertical="center"/>
    </xf>
    <xf numFmtId="0" fontId="99" fillId="0" borderId="46" xfId="517" applyFont="1" applyFill="1" applyBorder="1" applyAlignment="1">
      <alignment horizontal="center" vertical="center"/>
    </xf>
    <xf numFmtId="0" fontId="99" fillId="0" borderId="28" xfId="517" applyFont="1" applyFill="1" applyBorder="1" applyAlignment="1">
      <alignment horizontal="center" vertical="center"/>
    </xf>
    <xf numFmtId="0" fontId="99" fillId="0" borderId="26" xfId="517" applyFont="1" applyFill="1" applyBorder="1" applyAlignment="1">
      <alignment horizontal="center" vertical="center"/>
    </xf>
    <xf numFmtId="0" fontId="99" fillId="0" borderId="24" xfId="517" applyFont="1" applyFill="1" applyBorder="1" applyAlignment="1">
      <alignment horizontal="center" vertical="center"/>
    </xf>
    <xf numFmtId="0" fontId="99" fillId="0" borderId="23" xfId="517" applyFont="1" applyFill="1" applyBorder="1" applyAlignment="1">
      <alignment horizontal="center" vertical="center"/>
    </xf>
    <xf numFmtId="41" fontId="157" fillId="0" borderId="22" xfId="650" applyFont="1" applyFill="1" applyBorder="1" applyAlignment="1">
      <alignment horizontal="right" vertical="center" wrapText="1"/>
    </xf>
  </cellXfs>
  <cellStyles count="813">
    <cellStyle name="&quot;" xfId="27"/>
    <cellStyle name="&quot;_도로교통공단(110803)" xfId="28"/>
    <cellStyle name="??&amp;O?&amp;H?_x0008__x000f__x0007_?_x0007__x0001__x0001_" xfId="29"/>
    <cellStyle name="??&amp;O?&amp;H?_x0008_??_x0007__x0001__x0001_" xfId="30"/>
    <cellStyle name="?W?_laroux" xfId="31"/>
    <cellStyle name="_3. 인구" xfId="32"/>
    <cellStyle name="_3인구" xfId="33"/>
    <cellStyle name="_6. 농림수산업" xfId="34"/>
    <cellStyle name="_Book1" xfId="35"/>
    <cellStyle name="_Capex Tracking Control Sheet -ADMIN " xfId="118"/>
    <cellStyle name="_Project tracking Puri (Diana) per March'06 " xfId="119"/>
    <cellStyle name="_Recon with FAR " xfId="120"/>
    <cellStyle name="_금융점포(광주)" xfId="121"/>
    <cellStyle name="_도로과" xfId="36"/>
    <cellStyle name="_은행별 점포현황(202011년12월말기준)" xfId="122"/>
    <cellStyle name="_읍면동별 인구이동" xfId="37"/>
    <cellStyle name="’E‰Y [0.00]_laroux" xfId="38"/>
    <cellStyle name="’E‰Y_laroux" xfId="39"/>
    <cellStyle name="¤@?e_TEST-1 " xfId="40"/>
    <cellStyle name="20% - Accent1" xfId="123"/>
    <cellStyle name="20% - Accent2" xfId="124"/>
    <cellStyle name="20% - Accent3" xfId="125"/>
    <cellStyle name="20% - Accent4" xfId="126"/>
    <cellStyle name="20% - Accent5" xfId="127"/>
    <cellStyle name="20% - Accent6" xfId="128"/>
    <cellStyle name="20% - 강조색1 2" xfId="129"/>
    <cellStyle name="20% - 강조색1 2 2" xfId="130"/>
    <cellStyle name="20% - 강조색1 3" xfId="131"/>
    <cellStyle name="20% - 강조색2 2" xfId="132"/>
    <cellStyle name="20% - 강조색2 2 2" xfId="133"/>
    <cellStyle name="20% - 강조색2 3" xfId="134"/>
    <cellStyle name="20% - 강조색3 2" xfId="135"/>
    <cellStyle name="20% - 강조색3 2 2" xfId="136"/>
    <cellStyle name="20% - 강조색3 3" xfId="137"/>
    <cellStyle name="20% - 강조색4 2" xfId="138"/>
    <cellStyle name="20% - 강조색4 2 2" xfId="139"/>
    <cellStyle name="20% - 강조색4 3" xfId="140"/>
    <cellStyle name="20% - 강조색5 2" xfId="141"/>
    <cellStyle name="20% - 강조색5 2 2" xfId="142"/>
    <cellStyle name="20% - 강조색5 3" xfId="143"/>
    <cellStyle name="20% - 강조색6 2" xfId="144"/>
    <cellStyle name="20% - 강조색6 2 2" xfId="145"/>
    <cellStyle name="20% - 강조색6 3" xfId="146"/>
    <cellStyle name="40% - Accent1" xfId="147"/>
    <cellStyle name="40% - Accent2" xfId="148"/>
    <cellStyle name="40% - Accent3" xfId="149"/>
    <cellStyle name="40% - Accent4" xfId="150"/>
    <cellStyle name="40% - Accent5" xfId="151"/>
    <cellStyle name="40% - Accent6" xfId="152"/>
    <cellStyle name="40% - 강조색1 2" xfId="153"/>
    <cellStyle name="40% - 강조색1 2 2" xfId="154"/>
    <cellStyle name="40% - 강조색1 3" xfId="155"/>
    <cellStyle name="40% - 강조색2 2" xfId="156"/>
    <cellStyle name="40% - 강조색2 2 2" xfId="157"/>
    <cellStyle name="40% - 강조색2 3" xfId="158"/>
    <cellStyle name="40% - 강조색3 2" xfId="159"/>
    <cellStyle name="40% - 강조색3 2 2" xfId="160"/>
    <cellStyle name="40% - 강조색3 3" xfId="161"/>
    <cellStyle name="40% - 강조색4 2" xfId="162"/>
    <cellStyle name="40% - 강조색4 2 2" xfId="163"/>
    <cellStyle name="40% - 강조색4 3" xfId="164"/>
    <cellStyle name="40% - 강조색5 2" xfId="165"/>
    <cellStyle name="40% - 강조색5 2 2" xfId="166"/>
    <cellStyle name="40% - 강조색5 3" xfId="167"/>
    <cellStyle name="40% - 강조색6 2" xfId="168"/>
    <cellStyle name="40% - 강조색6 2 2" xfId="169"/>
    <cellStyle name="40% - 강조색6 3" xfId="170"/>
    <cellStyle name="60% - Accent1" xfId="171"/>
    <cellStyle name="60% - Accent2" xfId="172"/>
    <cellStyle name="60% - Accent3" xfId="173"/>
    <cellStyle name="60% - Accent4" xfId="174"/>
    <cellStyle name="60% - Accent5" xfId="175"/>
    <cellStyle name="60% - Accent6" xfId="176"/>
    <cellStyle name="60% - 강조색1 2" xfId="177"/>
    <cellStyle name="60% - 강조색1 2 2" xfId="178"/>
    <cellStyle name="60% - 강조색1 3" xfId="179"/>
    <cellStyle name="60% - 강조색2 2" xfId="180"/>
    <cellStyle name="60% - 강조색2 2 2" xfId="181"/>
    <cellStyle name="60% - 강조색2 3" xfId="182"/>
    <cellStyle name="60% - 강조색3 2" xfId="183"/>
    <cellStyle name="60% - 강조색3 2 2" xfId="184"/>
    <cellStyle name="60% - 강조색3 3" xfId="185"/>
    <cellStyle name="60% - 강조색4 2" xfId="186"/>
    <cellStyle name="60% - 강조색4 2 2" xfId="187"/>
    <cellStyle name="60% - 강조색4 3" xfId="188"/>
    <cellStyle name="60% - 강조색5 2" xfId="189"/>
    <cellStyle name="60% - 강조색5 2 2" xfId="190"/>
    <cellStyle name="60% - 강조색5 3" xfId="191"/>
    <cellStyle name="60% - 강조색6 2" xfId="192"/>
    <cellStyle name="60% - 강조색6 2 2" xfId="193"/>
    <cellStyle name="60% - 강조색6 3" xfId="194"/>
    <cellStyle name="A¨­￠￢￠O [0]_INQUIRY ￠?￥i¨u¡AAⓒ￢Aⓒª " xfId="41"/>
    <cellStyle name="A¨­￠￢￠O_INQUIRY ￠?￥i¨u¡AAⓒ￢Aⓒª " xfId="42"/>
    <cellStyle name="Accent1" xfId="195"/>
    <cellStyle name="Accent2" xfId="196"/>
    <cellStyle name="Accent3" xfId="197"/>
    <cellStyle name="Accent4" xfId="198"/>
    <cellStyle name="Accent5" xfId="199"/>
    <cellStyle name="Accent6" xfId="200"/>
    <cellStyle name="AeE­ [0]_±a¼uAe½A " xfId="43"/>
    <cellStyle name="ÅëÈ­ [0]_¼ÕÀÍ¿¹»ê" xfId="201"/>
    <cellStyle name="AeE­ [0]_¼OAI¿¹≫e" xfId="202"/>
    <cellStyle name="ÅëÈ­ [0]_ÀÎ°Çºñ,¿ÜÁÖºñ" xfId="203"/>
    <cellStyle name="AeE­ [0]_AI°Cºn,μμ±Þºn" xfId="204"/>
    <cellStyle name="ÅëÈ­ [0]_INQUIRY ¿µ¾÷ÃßÁø " xfId="44"/>
    <cellStyle name="AeE­ [0]_INQUIRY ¿μ¾÷AßAø " xfId="1"/>
    <cellStyle name="ÅëÈ­ [0]_laroux" xfId="205"/>
    <cellStyle name="AeE­ [0]_laroux_1" xfId="206"/>
    <cellStyle name="ÅëÈ­ [0]_laroux_1" xfId="207"/>
    <cellStyle name="AeE­ [0]_laroux_1_2008. 16)ⅩⅥ. 공공행정 및 사법" xfId="208"/>
    <cellStyle name="ÅëÈ­ [0]_laroux_1_2008. 16)ⅩⅥ. 공공행정 및 사법" xfId="209"/>
    <cellStyle name="AeE­ [0]_laroux_1_2008. 6)Ⅵ. 농림수산업" xfId="210"/>
    <cellStyle name="ÅëÈ­ [0]_laroux_1_2008. 6)Ⅵ. 농림수산업" xfId="211"/>
    <cellStyle name="AeE­ [0]_laroux_1_43-10주택" xfId="212"/>
    <cellStyle name="ÅëÈ­ [0]_laroux_1_43-10주택" xfId="213"/>
    <cellStyle name="AeE­ [0]_laroux_1_나주시_행정전산장비보유" xfId="214"/>
    <cellStyle name="ÅëÈ­ [0]_laroux_1_나주시_행정전산장비보유" xfId="215"/>
    <cellStyle name="AeE­ [0]_laroux_2" xfId="216"/>
    <cellStyle name="ÅëÈ­ [0]_laroux_2" xfId="217"/>
    <cellStyle name="AeE­ [0]_laroux_2_2008. 16)ⅩⅥ. 공공행정 및 사법" xfId="218"/>
    <cellStyle name="ÅëÈ­ [0]_laroux_2_2008. 16)ⅩⅥ. 공공행정 및 사법" xfId="219"/>
    <cellStyle name="AeE­ [0]_laroux_2_2008. 6)Ⅵ. 농림수산업" xfId="220"/>
    <cellStyle name="ÅëÈ­ [0]_laroux_2_2008. 6)Ⅵ. 농림수산업" xfId="221"/>
    <cellStyle name="AeE­ [0]_laroux_2_41-06농림16" xfId="222"/>
    <cellStyle name="ÅëÈ­ [0]_laroux_2_41-06농림16" xfId="223"/>
    <cellStyle name="AeE­ [0]_laroux_2_41-06농림16_2008. 16)ⅩⅥ. 공공행정 및 사법" xfId="224"/>
    <cellStyle name="ÅëÈ­ [0]_laroux_2_41-06농림16_2008. 16)ⅩⅥ. 공공행정 및 사법" xfId="225"/>
    <cellStyle name="AeE­ [0]_laroux_2_41-06농림16_2008. 6)Ⅵ. 농림수산업" xfId="226"/>
    <cellStyle name="ÅëÈ­ [0]_laroux_2_41-06농림16_2008. 6)Ⅵ. 농림수산업" xfId="227"/>
    <cellStyle name="AeE­ [0]_laroux_2_41-06농림16_43-10주택" xfId="228"/>
    <cellStyle name="ÅëÈ­ [0]_laroux_2_41-06농림16_43-10주택" xfId="229"/>
    <cellStyle name="AeE­ [0]_laroux_2_41-06농림16_나주시_행정전산장비보유" xfId="230"/>
    <cellStyle name="ÅëÈ­ [0]_laroux_2_41-06농림16_나주시_행정전산장비보유" xfId="231"/>
    <cellStyle name="AeE­ [0]_laroux_2_41-06농림41" xfId="232"/>
    <cellStyle name="ÅëÈ­ [0]_laroux_2_41-06농림41" xfId="233"/>
    <cellStyle name="AeE­ [0]_laroux_2_43-10주택" xfId="234"/>
    <cellStyle name="ÅëÈ­ [0]_laroux_2_43-10주택" xfId="235"/>
    <cellStyle name="AeE­ [0]_laroux_2_나주시_행정전산장비보유" xfId="236"/>
    <cellStyle name="ÅëÈ­ [0]_laroux_2_나주시_행정전산장비보유" xfId="237"/>
    <cellStyle name="AeE­ [0]_Sheet1" xfId="238"/>
    <cellStyle name="ÅëÈ­ [0]_Sheet1" xfId="239"/>
    <cellStyle name="AeE­ [0]_Sheet1_2008. 16)ⅩⅥ. 공공행정 및 사법" xfId="240"/>
    <cellStyle name="ÅëÈ­ [0]_Sheet1_2008. 16)ⅩⅥ. 공공행정 및 사법" xfId="241"/>
    <cellStyle name="AeE­ [0]_Sheet1_2008. 6)Ⅵ. 농림수산업" xfId="242"/>
    <cellStyle name="ÅëÈ­ [0]_Sheet1_2008. 6)Ⅵ. 농림수산업" xfId="243"/>
    <cellStyle name="AeE­ [0]_Sheet1_43-10주택" xfId="244"/>
    <cellStyle name="ÅëÈ­ [0]_Sheet1_43-10주택" xfId="245"/>
    <cellStyle name="AeE­ [0]_Sheet1_나주시_행정전산장비보유" xfId="246"/>
    <cellStyle name="ÅëÈ­ [0]_Sheet1_나주시_행정전산장비보유" xfId="247"/>
    <cellStyle name="AeE­_±a¼uAe½A " xfId="45"/>
    <cellStyle name="ÅëÈ­_¼ÕÀÍ¿¹»ê" xfId="248"/>
    <cellStyle name="AeE­_¼OAI¿¹≫e" xfId="249"/>
    <cellStyle name="ÅëÈ­_ÀÎ°Çºñ,¿ÜÁÖºñ" xfId="250"/>
    <cellStyle name="AeE­_AI°Cºn,μμ±Þºn" xfId="251"/>
    <cellStyle name="ÅëÈ­_INQUIRY ¿µ¾÷ÃßÁø " xfId="46"/>
    <cellStyle name="AeE­_INQUIRY ¿μ¾÷AßAø " xfId="2"/>
    <cellStyle name="ÅëÈ­_laroux" xfId="252"/>
    <cellStyle name="AeE­_laroux_1" xfId="253"/>
    <cellStyle name="ÅëÈ­_laroux_1" xfId="254"/>
    <cellStyle name="AeE­_laroux_1_2008. 16)ⅩⅥ. 공공행정 및 사법" xfId="255"/>
    <cellStyle name="ÅëÈ­_laroux_1_2008. 16)ⅩⅥ. 공공행정 및 사법" xfId="256"/>
    <cellStyle name="AeE­_laroux_1_2008. 6)Ⅵ. 농림수산업" xfId="257"/>
    <cellStyle name="ÅëÈ­_laroux_1_2008. 6)Ⅵ. 농림수산업" xfId="258"/>
    <cellStyle name="AeE­_laroux_1_43-10주택" xfId="259"/>
    <cellStyle name="ÅëÈ­_laroux_1_43-10주택" xfId="260"/>
    <cellStyle name="AeE­_laroux_1_나주시_행정전산장비보유" xfId="261"/>
    <cellStyle name="ÅëÈ­_laroux_1_나주시_행정전산장비보유" xfId="262"/>
    <cellStyle name="AeE­_laroux_2" xfId="263"/>
    <cellStyle name="ÅëÈ­_laroux_2" xfId="264"/>
    <cellStyle name="AeE­_laroux_2_2008. 16)ⅩⅥ. 공공행정 및 사법" xfId="265"/>
    <cellStyle name="ÅëÈ­_laroux_2_2008. 16)ⅩⅥ. 공공행정 및 사법" xfId="266"/>
    <cellStyle name="AeE­_laroux_2_2008. 6)Ⅵ. 농림수산업" xfId="267"/>
    <cellStyle name="ÅëÈ­_laroux_2_2008. 6)Ⅵ. 농림수산업" xfId="268"/>
    <cellStyle name="AeE­_laroux_2_41-06농림16" xfId="269"/>
    <cellStyle name="ÅëÈ­_laroux_2_41-06농림16" xfId="270"/>
    <cellStyle name="AeE­_laroux_2_41-06농림16_2008. 16)ⅩⅥ. 공공행정 및 사법" xfId="271"/>
    <cellStyle name="ÅëÈ­_laroux_2_41-06농림16_2008. 16)ⅩⅥ. 공공행정 및 사법" xfId="272"/>
    <cellStyle name="AeE­_laroux_2_41-06농림16_2008. 6)Ⅵ. 농림수산업" xfId="273"/>
    <cellStyle name="ÅëÈ­_laroux_2_41-06농림16_2008. 6)Ⅵ. 농림수산업" xfId="274"/>
    <cellStyle name="AeE­_laroux_2_41-06농림16_43-10주택" xfId="275"/>
    <cellStyle name="ÅëÈ­_laroux_2_41-06농림16_43-10주택" xfId="276"/>
    <cellStyle name="AeE­_laroux_2_41-06농림16_나주시_행정전산장비보유" xfId="277"/>
    <cellStyle name="ÅëÈ­_laroux_2_41-06농림16_나주시_행정전산장비보유" xfId="278"/>
    <cellStyle name="AeE­_laroux_2_41-06농림41" xfId="279"/>
    <cellStyle name="ÅëÈ­_laroux_2_41-06농림41" xfId="280"/>
    <cellStyle name="AeE­_laroux_2_43-10주택" xfId="281"/>
    <cellStyle name="ÅëÈ­_laroux_2_43-10주택" xfId="282"/>
    <cellStyle name="AeE­_laroux_2_나주시_행정전산장비보유" xfId="283"/>
    <cellStyle name="ÅëÈ­_laroux_2_나주시_행정전산장비보유" xfId="284"/>
    <cellStyle name="AeE­_Sheet1" xfId="285"/>
    <cellStyle name="ÅëÈ­_Sheet1" xfId="286"/>
    <cellStyle name="AeE­_Sheet1_2008. 16)ⅩⅥ. 공공행정 및 사법" xfId="287"/>
    <cellStyle name="ÅëÈ­_Sheet1_2008. 16)ⅩⅥ. 공공행정 및 사법" xfId="288"/>
    <cellStyle name="AeE­_Sheet1_2008. 6)Ⅵ. 농림수산업" xfId="289"/>
    <cellStyle name="ÅëÈ­_Sheet1_2008. 6)Ⅵ. 농림수산업" xfId="290"/>
    <cellStyle name="AeE­_Sheet1_41-06농림16" xfId="291"/>
    <cellStyle name="ÅëÈ­_Sheet1_41-06농림16" xfId="292"/>
    <cellStyle name="AeE­_Sheet1_41-06농림16_2008. 16)ⅩⅥ. 공공행정 및 사법" xfId="293"/>
    <cellStyle name="ÅëÈ­_Sheet1_41-06농림16_2008. 16)ⅩⅥ. 공공행정 및 사법" xfId="294"/>
    <cellStyle name="AeE­_Sheet1_41-06농림16_2008. 6)Ⅵ. 농림수산업" xfId="295"/>
    <cellStyle name="ÅëÈ­_Sheet1_41-06농림16_2008. 6)Ⅵ. 농림수산업" xfId="296"/>
    <cellStyle name="AeE­_Sheet1_41-06농림16_43-10주택" xfId="297"/>
    <cellStyle name="ÅëÈ­_Sheet1_41-06농림16_43-10주택" xfId="298"/>
    <cellStyle name="AeE­_Sheet1_41-06농림16_나주시_행정전산장비보유" xfId="299"/>
    <cellStyle name="ÅëÈ­_Sheet1_41-06농림16_나주시_행정전산장비보유" xfId="300"/>
    <cellStyle name="AeE­_Sheet1_41-06농림41" xfId="301"/>
    <cellStyle name="ÅëÈ­_Sheet1_41-06농림41" xfId="302"/>
    <cellStyle name="AeE­_Sheet1_43-10주택" xfId="303"/>
    <cellStyle name="ÅëÈ­_Sheet1_43-10주택" xfId="304"/>
    <cellStyle name="AeE­_Sheet1_나주시_행정전산장비보유" xfId="305"/>
    <cellStyle name="ÅëÈ­_Sheet1_나주시_행정전산장비보유" xfId="306"/>
    <cellStyle name="AeE¡ⓒ [0]_INQUIRY ￠?￥i¨u¡AAⓒ￢Aⓒª " xfId="47"/>
    <cellStyle name="AeE¡ⓒ_INQUIRY ￠?￥i¨u¡AAⓒ￢Aⓒª " xfId="48"/>
    <cellStyle name="ALIGNMENT" xfId="49"/>
    <cellStyle name="AÞ¸¶ [0]_±a¼uAe½A " xfId="50"/>
    <cellStyle name="ÄÞ¸¶ [0]_¼ÕÀÍ¿¹»ê" xfId="307"/>
    <cellStyle name="AÞ¸¶ [0]_¼OAI¿¹≫e" xfId="308"/>
    <cellStyle name="ÄÞ¸¶ [0]_ÀÎ°Çºñ,¿ÜÁÖºñ" xfId="309"/>
    <cellStyle name="AÞ¸¶ [0]_AI°Cºn,μμ±Þºn" xfId="310"/>
    <cellStyle name="ÄÞ¸¶ [0]_INQUIRY ¿µ¾÷ÃßÁø " xfId="51"/>
    <cellStyle name="AÞ¸¶ [0]_INQUIRY ¿μ¾÷AßAø " xfId="3"/>
    <cellStyle name="ÄÞ¸¶ [0]_laroux" xfId="311"/>
    <cellStyle name="AÞ¸¶ [0]_laroux_1" xfId="312"/>
    <cellStyle name="ÄÞ¸¶ [0]_laroux_1" xfId="313"/>
    <cellStyle name="AÞ¸¶ [0]_Sheet1" xfId="314"/>
    <cellStyle name="ÄÞ¸¶ [0]_Sheet1" xfId="315"/>
    <cellStyle name="AÞ¸¶ [0]_Sheet1_2008. 16)ⅩⅥ. 공공행정 및 사법" xfId="316"/>
    <cellStyle name="ÄÞ¸¶ [0]_Sheet1_2008. 16)ⅩⅥ. 공공행정 및 사법" xfId="317"/>
    <cellStyle name="AÞ¸¶ [0]_Sheet1_2008. 6)Ⅵ. 농림수산업" xfId="318"/>
    <cellStyle name="ÄÞ¸¶ [0]_Sheet1_2008. 6)Ⅵ. 농림수산업" xfId="319"/>
    <cellStyle name="AÞ¸¶ [0]_Sheet1_43-10주택" xfId="320"/>
    <cellStyle name="ÄÞ¸¶ [0]_Sheet1_43-10주택" xfId="321"/>
    <cellStyle name="AÞ¸¶ [0]_Sheet1_나주시_행정전산장비보유" xfId="322"/>
    <cellStyle name="ÄÞ¸¶ [0]_Sheet1_나주시_행정전산장비보유" xfId="323"/>
    <cellStyle name="AÞ¸¶_±a¼uAe½A " xfId="52"/>
    <cellStyle name="ÄÞ¸¶_¼ÕÀÍ¿¹»ê" xfId="324"/>
    <cellStyle name="AÞ¸¶_¼OAI¿¹≫e" xfId="325"/>
    <cellStyle name="ÄÞ¸¶_ÀÎ°Çºñ,¿ÜÁÖºñ" xfId="326"/>
    <cellStyle name="AÞ¸¶_AI°Cºn,μμ±Þºn" xfId="327"/>
    <cellStyle name="ÄÞ¸¶_INQUIRY ¿µ¾÷ÃßÁø " xfId="53"/>
    <cellStyle name="AÞ¸¶_INQUIRY ¿μ¾÷AßAø " xfId="4"/>
    <cellStyle name="ÄÞ¸¶_laroux" xfId="328"/>
    <cellStyle name="AÞ¸¶_laroux_1" xfId="329"/>
    <cellStyle name="ÄÞ¸¶_laroux_1" xfId="330"/>
    <cellStyle name="AÞ¸¶_Sheet1" xfId="331"/>
    <cellStyle name="ÄÞ¸¶_Sheet1" xfId="332"/>
    <cellStyle name="AÞ¸¶_Sheet1_2008. 16)ⅩⅥ. 공공행정 및 사법" xfId="333"/>
    <cellStyle name="ÄÞ¸¶_Sheet1_2008. 16)ⅩⅥ. 공공행정 및 사법" xfId="334"/>
    <cellStyle name="AÞ¸¶_Sheet1_2008. 6)Ⅵ. 농림수산업" xfId="335"/>
    <cellStyle name="ÄÞ¸¶_Sheet1_2008. 6)Ⅵ. 농림수산업" xfId="336"/>
    <cellStyle name="AÞ¸¶_Sheet1_41-06농림16" xfId="337"/>
    <cellStyle name="ÄÞ¸¶_Sheet1_41-06농림16" xfId="338"/>
    <cellStyle name="AÞ¸¶_Sheet1_41-06농림16_2008. 16)ⅩⅥ. 공공행정 및 사법" xfId="339"/>
    <cellStyle name="ÄÞ¸¶_Sheet1_41-06농림16_2008. 16)ⅩⅥ. 공공행정 및 사법" xfId="340"/>
    <cellStyle name="AÞ¸¶_Sheet1_41-06농림16_2008. 6)Ⅵ. 농림수산업" xfId="341"/>
    <cellStyle name="ÄÞ¸¶_Sheet1_41-06농림16_2008. 6)Ⅵ. 농림수산업" xfId="342"/>
    <cellStyle name="AÞ¸¶_Sheet1_41-06농림16_43-10주택" xfId="343"/>
    <cellStyle name="ÄÞ¸¶_Sheet1_41-06농림16_43-10주택" xfId="344"/>
    <cellStyle name="AÞ¸¶_Sheet1_41-06농림16_나주시_행정전산장비보유" xfId="345"/>
    <cellStyle name="ÄÞ¸¶_Sheet1_41-06농림16_나주시_행정전산장비보유" xfId="346"/>
    <cellStyle name="AÞ¸¶_Sheet1_41-06농림41" xfId="347"/>
    <cellStyle name="ÄÞ¸¶_Sheet1_41-06농림41" xfId="348"/>
    <cellStyle name="AÞ¸¶_Sheet1_43-10주택" xfId="349"/>
    <cellStyle name="ÄÞ¸¶_Sheet1_43-10주택" xfId="350"/>
    <cellStyle name="AÞ¸¶_Sheet1_나주시_행정전산장비보유" xfId="351"/>
    <cellStyle name="ÄÞ¸¶_Sheet1_나주시_행정전산장비보유" xfId="352"/>
    <cellStyle name="Bad" xfId="353"/>
    <cellStyle name="C_TITLE" xfId="54"/>
    <cellStyle name="C¡IA¨ª_¡ic¨u¡A¨￢I¨￢¡Æ AN¡Æe " xfId="55"/>
    <cellStyle name="C￥AØ_¸AAa.¼OAI " xfId="354"/>
    <cellStyle name="Ç¥ÁØ_»ç¾÷ºÎº° ÃÑ°è " xfId="56"/>
    <cellStyle name="C￥AØ_≫c¾÷ºIº° AN°e " xfId="57"/>
    <cellStyle name="Ç¥ÁØ_¼ÕÀÍ¿¹»ê" xfId="355"/>
    <cellStyle name="C￥AØ_¼OAI¿¹≫e" xfId="356"/>
    <cellStyle name="Ç¥ÁØ_5-1±¤°í " xfId="58"/>
    <cellStyle name="C￥AØ_Æi¼º¸RCA " xfId="59"/>
    <cellStyle name="Ç¥ÁØ_ÀÎ°Çºñ,¿ÜÁÖºñ" xfId="357"/>
    <cellStyle name="C￥AØ_AI°Cºn,μμ±Þºn" xfId="358"/>
    <cellStyle name="Ç¥ÁØ_laroux" xfId="359"/>
    <cellStyle name="C￥AØ_laroux_1" xfId="360"/>
    <cellStyle name="Ç¥ÁØ_laroux_1" xfId="361"/>
    <cellStyle name="C￥AØ_laroux_1_Sheet1" xfId="362"/>
    <cellStyle name="Ç¥ÁØ_laroux_1_Sheet1" xfId="363"/>
    <cellStyle name="C￥AØ_laroux_2" xfId="364"/>
    <cellStyle name="Ç¥ÁØ_laroux_2" xfId="365"/>
    <cellStyle name="C￥AØ_laroux_2_Sheet1" xfId="366"/>
    <cellStyle name="Ç¥ÁØ_laroux_2_Sheet1" xfId="367"/>
    <cellStyle name="C￥AØ_laroux_3" xfId="368"/>
    <cellStyle name="Ç¥ÁØ_laroux_3" xfId="369"/>
    <cellStyle name="C￥AØ_laroux_4" xfId="370"/>
    <cellStyle name="Ç¥ÁØ_laroux_4" xfId="371"/>
    <cellStyle name="C￥AØ_laroux_Sheet1" xfId="372"/>
    <cellStyle name="Ç¥ÁØ_laroux_Sheet1" xfId="373"/>
    <cellStyle name="C￥AØ_page 2 " xfId="60"/>
    <cellStyle name="Ç¥ÁØ_page 2 " xfId="61"/>
    <cellStyle name="C￥AØ_page 2 _중앙연구소+용역인원사번_03.02.21" xfId="62"/>
    <cellStyle name="Ç¥ÁØ_page 2 _중앙연구소+용역인원사번_03.02.21" xfId="63"/>
    <cellStyle name="C￥AØ_PERSONAL" xfId="64"/>
    <cellStyle name="Ç¥ÁØ_Sheet1" xfId="374"/>
    <cellStyle name="Calc Currency (0)" xfId="65"/>
    <cellStyle name="Calculation" xfId="375"/>
    <cellStyle name="category" xfId="66"/>
    <cellStyle name="Check Cell" xfId="376"/>
    <cellStyle name="Comma [0]_ SG&amp;A Bridge " xfId="5"/>
    <cellStyle name="comma zerodec" xfId="377"/>
    <cellStyle name="Comma_ SG&amp;A Bridge " xfId="6"/>
    <cellStyle name="Comma0" xfId="67"/>
    <cellStyle name="Curren?_x0012_퐀_x0017_?" xfId="68"/>
    <cellStyle name="Currency [0]_ SG&amp;A Bridge " xfId="7"/>
    <cellStyle name="Currency_ SG&amp;A Bridge " xfId="8"/>
    <cellStyle name="Currency0" xfId="69"/>
    <cellStyle name="Currency1" xfId="70"/>
    <cellStyle name="Currency1 2" xfId="614"/>
    <cellStyle name="Date" xfId="71"/>
    <cellStyle name="Date 2" xfId="615"/>
    <cellStyle name="Dezimal [0]_laroux" xfId="378"/>
    <cellStyle name="Dezimal_laroux" xfId="379"/>
    <cellStyle name="Dollar (zero dec)" xfId="380"/>
    <cellStyle name="Euro" xfId="72"/>
    <cellStyle name="Explanatory Text" xfId="381"/>
    <cellStyle name="Fixed" xfId="73"/>
    <cellStyle name="Fixed 2" xfId="616"/>
    <cellStyle name="Good" xfId="382"/>
    <cellStyle name="Grey" xfId="74"/>
    <cellStyle name="Grey 2" xfId="383"/>
    <cellStyle name="HEADER" xfId="75"/>
    <cellStyle name="Header1" xfId="9"/>
    <cellStyle name="Header1 2" xfId="617"/>
    <cellStyle name="Header2" xfId="10"/>
    <cellStyle name="Header2 2" xfId="618"/>
    <cellStyle name="Heading 1" xfId="76"/>
    <cellStyle name="Heading 1 2" xfId="384"/>
    <cellStyle name="Heading 2" xfId="77"/>
    <cellStyle name="Heading 2 2" xfId="385"/>
    <cellStyle name="Heading 3" xfId="386"/>
    <cellStyle name="Heading 4" xfId="387"/>
    <cellStyle name="HEADING1" xfId="78"/>
    <cellStyle name="HEADING1 2" xfId="619"/>
    <cellStyle name="HEADING2" xfId="79"/>
    <cellStyle name="HEADING2 2" xfId="620"/>
    <cellStyle name="Hyperlink" xfId="388"/>
    <cellStyle name="Input" xfId="389"/>
    <cellStyle name="Input [yellow]" xfId="80"/>
    <cellStyle name="Input [yellow] 2" xfId="390"/>
    <cellStyle name="Linked Cell" xfId="391"/>
    <cellStyle name="Millares [0]_2AV_M_M " xfId="392"/>
    <cellStyle name="Milliers [0]_Arabian Spec" xfId="393"/>
    <cellStyle name="Milliers_Arabian Spec" xfId="394"/>
    <cellStyle name="Model" xfId="81"/>
    <cellStyle name="Mon?aire [0]_Arabian Spec" xfId="395"/>
    <cellStyle name="Mon?aire_Arabian Spec" xfId="396"/>
    <cellStyle name="Moneda [0]_2AV_M_M " xfId="397"/>
    <cellStyle name="Moneda_2AV_M_M " xfId="398"/>
    <cellStyle name="Neutral" xfId="399"/>
    <cellStyle name="Normal - Style1" xfId="82"/>
    <cellStyle name="Normal - Style1 2" xfId="400"/>
    <cellStyle name="Normal_ SG&amp;A Bridge " xfId="11"/>
    <cellStyle name="Note" xfId="401"/>
    <cellStyle name="NUM_" xfId="83"/>
    <cellStyle name="Œ…?æ맖?e [0.00]_laroux" xfId="84"/>
    <cellStyle name="Œ…?æ맖?e_laroux" xfId="85"/>
    <cellStyle name="Output" xfId="402"/>
    <cellStyle name="Percent [2]" xfId="86"/>
    <cellStyle name="Percent [2] 2" xfId="621"/>
    <cellStyle name="R_TITLE" xfId="87"/>
    <cellStyle name="Standard_laroux" xfId="403"/>
    <cellStyle name="subhead" xfId="88"/>
    <cellStyle name="Title" xfId="404"/>
    <cellStyle name="Total" xfId="89"/>
    <cellStyle name="Total 2" xfId="405"/>
    <cellStyle name="UM" xfId="406"/>
    <cellStyle name="W?rung [0]_laroux" xfId="407"/>
    <cellStyle name="W?rung_laroux" xfId="408"/>
    <cellStyle name="Warning Text" xfId="409"/>
    <cellStyle name="강조색1 2" xfId="410"/>
    <cellStyle name="강조색1 2 2" xfId="411"/>
    <cellStyle name="강조색1 3" xfId="412"/>
    <cellStyle name="강조색2 2" xfId="413"/>
    <cellStyle name="강조색2 2 2" xfId="414"/>
    <cellStyle name="강조색2 3" xfId="415"/>
    <cellStyle name="강조색3 2" xfId="416"/>
    <cellStyle name="강조색3 2 2" xfId="417"/>
    <cellStyle name="강조색3 3" xfId="418"/>
    <cellStyle name="강조색4 2" xfId="419"/>
    <cellStyle name="강조색4 2 2" xfId="420"/>
    <cellStyle name="강조색4 3" xfId="421"/>
    <cellStyle name="강조색5 2" xfId="422"/>
    <cellStyle name="강조색5 2 2" xfId="423"/>
    <cellStyle name="강조색5 3" xfId="424"/>
    <cellStyle name="강조색6 2" xfId="425"/>
    <cellStyle name="강조색6 2 2" xfId="426"/>
    <cellStyle name="강조색6 3" xfId="427"/>
    <cellStyle name="경고문 2" xfId="428"/>
    <cellStyle name="경고문 2 2" xfId="429"/>
    <cellStyle name="경고문 3" xfId="430"/>
    <cellStyle name="계산 2" xfId="431"/>
    <cellStyle name="계산 2 2" xfId="432"/>
    <cellStyle name="계산 3" xfId="433"/>
    <cellStyle name="고정소숫점" xfId="434"/>
    <cellStyle name="고정출력1" xfId="435"/>
    <cellStyle name="고정출력2" xfId="436"/>
    <cellStyle name="과정별배정" xfId="12"/>
    <cellStyle name="咬訌裝?INCOM1" xfId="13"/>
    <cellStyle name="咬訌裝?INCOM10" xfId="14"/>
    <cellStyle name="咬訌裝?INCOM2" xfId="15"/>
    <cellStyle name="咬訌裝?INCOM3" xfId="16"/>
    <cellStyle name="咬訌裝?INCOM4" xfId="17"/>
    <cellStyle name="咬訌裝?INCOM5" xfId="18"/>
    <cellStyle name="咬訌裝?INCOM6" xfId="19"/>
    <cellStyle name="咬訌裝?INCOM7" xfId="20"/>
    <cellStyle name="咬訌裝?INCOM8" xfId="21"/>
    <cellStyle name="咬訌裝?INCOM9" xfId="22"/>
    <cellStyle name="咬訌裝?PRIB11" xfId="23"/>
    <cellStyle name="기본" xfId="437"/>
    <cellStyle name="나쁨 2" xfId="438"/>
    <cellStyle name="나쁨 2 2" xfId="439"/>
    <cellStyle name="나쁨 3" xfId="440"/>
    <cellStyle name="날짜" xfId="441"/>
    <cellStyle name="달러" xfId="442"/>
    <cellStyle name="뒤에 오는 하이퍼링크_03(1).인구" xfId="90"/>
    <cellStyle name="똿뗦먛귟 [0.00]_PRODUCT DETAIL Q1" xfId="91"/>
    <cellStyle name="똿뗦먛귟_PRODUCT DETAIL Q1" xfId="92"/>
    <cellStyle name="메모 2" xfId="443"/>
    <cellStyle name="메모 2 2" xfId="444"/>
    <cellStyle name="메모 3" xfId="445"/>
    <cellStyle name="메모 4" xfId="446"/>
    <cellStyle name="믅됞 [0.00]_PRODUCT DETAIL Q1" xfId="93"/>
    <cellStyle name="믅됞_PRODUCT DETAIL Q1" xfId="94"/>
    <cellStyle name="바탕글" xfId="447"/>
    <cellStyle name="백분율 2" xfId="95"/>
    <cellStyle name="백분율 2 2" xfId="610"/>
    <cellStyle name="보통 2" xfId="448"/>
    <cellStyle name="보통 2 2" xfId="449"/>
    <cellStyle name="보통 3" xfId="450"/>
    <cellStyle name="본문" xfId="451"/>
    <cellStyle name="부제목" xfId="452"/>
    <cellStyle name="뷭?_BOOKSHIP" xfId="24"/>
    <cellStyle name="설명 텍스트 2" xfId="453"/>
    <cellStyle name="설명 텍스트 2 2" xfId="454"/>
    <cellStyle name="설명 텍스트 3" xfId="455"/>
    <cellStyle name="셀 확인 2" xfId="456"/>
    <cellStyle name="셀 확인 2 2" xfId="457"/>
    <cellStyle name="셀 확인 3" xfId="458"/>
    <cellStyle name="숫자(R)" xfId="459"/>
    <cellStyle name="쉼표 [0]" xfId="650" builtinId="6"/>
    <cellStyle name="쉼표 [0] 10" xfId="460"/>
    <cellStyle name="쉼표 [0] 10 2" xfId="630"/>
    <cellStyle name="쉼표 [0] 10 2 2" xfId="684"/>
    <cellStyle name="쉼표 [0] 10 2 3" xfId="736"/>
    <cellStyle name="쉼표 [0] 10 2 4" xfId="788"/>
    <cellStyle name="쉼표 [0] 10 3" xfId="659"/>
    <cellStyle name="쉼표 [0] 10 4" xfId="711"/>
    <cellStyle name="쉼표 [0] 10 5" xfId="763"/>
    <cellStyle name="쉼표 [0] 11" xfId="612"/>
    <cellStyle name="쉼표 [0] 12" xfId="653"/>
    <cellStyle name="쉼표 [0] 12 2" xfId="705"/>
    <cellStyle name="쉼표 [0] 12 3" xfId="757"/>
    <cellStyle name="쉼표 [0] 12 4" xfId="809"/>
    <cellStyle name="쉼표 [0] 13" xfId="704"/>
    <cellStyle name="쉼표 [0] 14" xfId="756"/>
    <cellStyle name="쉼표 [0] 15" xfId="808"/>
    <cellStyle name="쉼표 [0] 2" xfId="25"/>
    <cellStyle name="쉼표 [0] 2 2" xfId="461"/>
    <cellStyle name="쉼표 [0] 2 2 2" xfId="631"/>
    <cellStyle name="쉼표 [0] 2 2 2 2" xfId="685"/>
    <cellStyle name="쉼표 [0] 2 2 2 3" xfId="737"/>
    <cellStyle name="쉼표 [0] 2 2 2 4" xfId="789"/>
    <cellStyle name="쉼표 [0] 2 2 3" xfId="660"/>
    <cellStyle name="쉼표 [0] 2 2 4" xfId="712"/>
    <cellStyle name="쉼표 [0] 2 2 5" xfId="764"/>
    <cellStyle name="쉼표 [0] 2 3" xfId="462"/>
    <cellStyle name="쉼표 [0] 28" xfId="463"/>
    <cellStyle name="쉼표 [0] 28 2" xfId="464"/>
    <cellStyle name="쉼표 [0] 28 2 2" xfId="633"/>
    <cellStyle name="쉼표 [0] 28 2 2 2" xfId="687"/>
    <cellStyle name="쉼표 [0] 28 2 2 3" xfId="739"/>
    <cellStyle name="쉼표 [0] 28 2 2 4" xfId="791"/>
    <cellStyle name="쉼표 [0] 28 2 3" xfId="662"/>
    <cellStyle name="쉼표 [0] 28 2 4" xfId="714"/>
    <cellStyle name="쉼표 [0] 28 2 5" xfId="766"/>
    <cellStyle name="쉼표 [0] 28 3" xfId="632"/>
    <cellStyle name="쉼표 [0] 28 3 2" xfId="686"/>
    <cellStyle name="쉼표 [0] 28 3 3" xfId="738"/>
    <cellStyle name="쉼표 [0] 28 3 4" xfId="790"/>
    <cellStyle name="쉼표 [0] 28 4" xfId="661"/>
    <cellStyle name="쉼표 [0] 28 5" xfId="713"/>
    <cellStyle name="쉼표 [0] 28 6" xfId="765"/>
    <cellStyle name="쉼표 [0] 3" xfId="96"/>
    <cellStyle name="쉼표 [0] 3 2" xfId="622"/>
    <cellStyle name="쉼표 [0] 3 2 2" xfId="649"/>
    <cellStyle name="쉼표 [0] 3 2 2 2" xfId="703"/>
    <cellStyle name="쉼표 [0] 3 2 2 3" xfId="755"/>
    <cellStyle name="쉼표 [0] 3 2 2 4" xfId="807"/>
    <cellStyle name="쉼표 [0] 3 2 3" xfId="678"/>
    <cellStyle name="쉼표 [0] 3 2 4" xfId="730"/>
    <cellStyle name="쉼표 [0] 3 2 5" xfId="782"/>
    <cellStyle name="쉼표 [0] 3 3" xfId="625"/>
    <cellStyle name="쉼표 [0] 3 3 2" xfId="679"/>
    <cellStyle name="쉼표 [0] 3 3 3" xfId="731"/>
    <cellStyle name="쉼표 [0] 3 3 4" xfId="783"/>
    <cellStyle name="쉼표 [0] 3 4" xfId="654"/>
    <cellStyle name="쉼표 [0] 3 5" xfId="706"/>
    <cellStyle name="쉼표 [0] 3 6" xfId="758"/>
    <cellStyle name="쉼표 [0] 4" xfId="97"/>
    <cellStyle name="쉼표 [0] 4 2" xfId="626"/>
    <cellStyle name="쉼표 [0] 4 2 2" xfId="680"/>
    <cellStyle name="쉼표 [0] 4 2 3" xfId="732"/>
    <cellStyle name="쉼표 [0] 4 2 4" xfId="784"/>
    <cellStyle name="쉼표 [0] 4 3" xfId="655"/>
    <cellStyle name="쉼표 [0] 4 4" xfId="707"/>
    <cellStyle name="쉼표 [0] 4 5" xfId="759"/>
    <cellStyle name="쉼표 [0] 5" xfId="98"/>
    <cellStyle name="쉼표 [0] 5 2" xfId="627"/>
    <cellStyle name="쉼표 [0] 5 2 2" xfId="681"/>
    <cellStyle name="쉼표 [0] 5 2 3" xfId="733"/>
    <cellStyle name="쉼표 [0] 5 2 4" xfId="785"/>
    <cellStyle name="쉼표 [0] 5 3" xfId="656"/>
    <cellStyle name="쉼표 [0] 5 4" xfId="708"/>
    <cellStyle name="쉼표 [0] 5 5" xfId="760"/>
    <cellStyle name="쉼표 [0] 51" xfId="465"/>
    <cellStyle name="쉼표 [0] 51 2" xfId="634"/>
    <cellStyle name="쉼표 [0] 51 2 2" xfId="688"/>
    <cellStyle name="쉼표 [0] 51 2 3" xfId="740"/>
    <cellStyle name="쉼표 [0] 51 2 4" xfId="792"/>
    <cellStyle name="쉼표 [0] 51 3" xfId="663"/>
    <cellStyle name="쉼표 [0] 51 4" xfId="715"/>
    <cellStyle name="쉼표 [0] 51 5" xfId="767"/>
    <cellStyle name="쉼표 [0] 6" xfId="99"/>
    <cellStyle name="쉼표 [0] 6 2" xfId="628"/>
    <cellStyle name="쉼표 [0] 6 2 2" xfId="682"/>
    <cellStyle name="쉼표 [0] 6 2 3" xfId="734"/>
    <cellStyle name="쉼표 [0] 6 2 4" xfId="786"/>
    <cellStyle name="쉼표 [0] 6 3" xfId="657"/>
    <cellStyle name="쉼표 [0] 6 4" xfId="709"/>
    <cellStyle name="쉼표 [0] 6 5" xfId="761"/>
    <cellStyle name="쉼표 [0] 7" xfId="466"/>
    <cellStyle name="쉼표 [0] 7 2" xfId="635"/>
    <cellStyle name="쉼표 [0] 7 2 2" xfId="689"/>
    <cellStyle name="쉼표 [0] 7 2 3" xfId="741"/>
    <cellStyle name="쉼표 [0] 7 2 4" xfId="793"/>
    <cellStyle name="쉼표 [0] 7 3" xfId="664"/>
    <cellStyle name="쉼표 [0] 7 4" xfId="716"/>
    <cellStyle name="쉼표 [0] 7 5" xfId="768"/>
    <cellStyle name="쉼표 [0] 75" xfId="467"/>
    <cellStyle name="쉼표 [0] 75 2" xfId="636"/>
    <cellStyle name="쉼표 [0] 75 2 2" xfId="690"/>
    <cellStyle name="쉼표 [0] 75 2 3" xfId="742"/>
    <cellStyle name="쉼표 [0] 75 2 4" xfId="794"/>
    <cellStyle name="쉼표 [0] 75 3" xfId="665"/>
    <cellStyle name="쉼표 [0] 75 4" xfId="717"/>
    <cellStyle name="쉼표 [0] 75 5" xfId="769"/>
    <cellStyle name="쉼표 [0] 76" xfId="468"/>
    <cellStyle name="쉼표 [0] 76 2" xfId="637"/>
    <cellStyle name="쉼표 [0] 76 2 2" xfId="691"/>
    <cellStyle name="쉼표 [0] 76 2 3" xfId="743"/>
    <cellStyle name="쉼표 [0] 76 2 4" xfId="795"/>
    <cellStyle name="쉼표 [0] 76 3" xfId="666"/>
    <cellStyle name="쉼표 [0] 76 4" xfId="718"/>
    <cellStyle name="쉼표 [0] 76 5" xfId="770"/>
    <cellStyle name="쉼표 [0] 78" xfId="469"/>
    <cellStyle name="쉼표 [0] 78 2" xfId="638"/>
    <cellStyle name="쉼표 [0] 78 2 2" xfId="692"/>
    <cellStyle name="쉼표 [0] 78 2 3" xfId="744"/>
    <cellStyle name="쉼표 [0] 78 2 4" xfId="796"/>
    <cellStyle name="쉼표 [0] 78 3" xfId="667"/>
    <cellStyle name="쉼표 [0] 78 4" xfId="719"/>
    <cellStyle name="쉼표 [0] 78 5" xfId="771"/>
    <cellStyle name="쉼표 [0] 79" xfId="470"/>
    <cellStyle name="쉼표 [0] 79 2" xfId="639"/>
    <cellStyle name="쉼표 [0] 79 2 2" xfId="693"/>
    <cellStyle name="쉼표 [0] 79 2 3" xfId="745"/>
    <cellStyle name="쉼표 [0] 79 2 4" xfId="797"/>
    <cellStyle name="쉼표 [0] 79 3" xfId="668"/>
    <cellStyle name="쉼표 [0] 79 4" xfId="720"/>
    <cellStyle name="쉼표 [0] 79 5" xfId="772"/>
    <cellStyle name="쉼표 [0] 8" xfId="471"/>
    <cellStyle name="쉼표 [0] 8 2" xfId="640"/>
    <cellStyle name="쉼표 [0] 8 2 2" xfId="694"/>
    <cellStyle name="쉼표 [0] 8 2 3" xfId="746"/>
    <cellStyle name="쉼표 [0] 8 2 4" xfId="798"/>
    <cellStyle name="쉼표 [0] 8 3" xfId="669"/>
    <cellStyle name="쉼표 [0] 8 4" xfId="721"/>
    <cellStyle name="쉼표 [0] 8 5" xfId="773"/>
    <cellStyle name="쉼표 [0] 80" xfId="472"/>
    <cellStyle name="쉼표 [0] 80 2" xfId="641"/>
    <cellStyle name="쉼표 [0] 80 2 2" xfId="695"/>
    <cellStyle name="쉼표 [0] 80 2 3" xfId="747"/>
    <cellStyle name="쉼표 [0] 80 2 4" xfId="799"/>
    <cellStyle name="쉼표 [0] 80 3" xfId="670"/>
    <cellStyle name="쉼표 [0] 80 4" xfId="722"/>
    <cellStyle name="쉼표 [0] 80 5" xfId="774"/>
    <cellStyle name="쉼표 [0] 81" xfId="473"/>
    <cellStyle name="쉼표 [0] 81 2" xfId="642"/>
    <cellStyle name="쉼표 [0] 81 2 2" xfId="696"/>
    <cellStyle name="쉼표 [0] 81 2 3" xfId="748"/>
    <cellStyle name="쉼표 [0] 81 2 4" xfId="800"/>
    <cellStyle name="쉼표 [0] 81 3" xfId="671"/>
    <cellStyle name="쉼표 [0] 81 4" xfId="723"/>
    <cellStyle name="쉼표 [0] 81 5" xfId="775"/>
    <cellStyle name="쉼표 [0] 82" xfId="474"/>
    <cellStyle name="쉼표 [0] 82 2" xfId="643"/>
    <cellStyle name="쉼표 [0] 82 2 2" xfId="697"/>
    <cellStyle name="쉼표 [0] 82 2 3" xfId="749"/>
    <cellStyle name="쉼표 [0] 82 2 4" xfId="801"/>
    <cellStyle name="쉼표 [0] 82 3" xfId="672"/>
    <cellStyle name="쉼표 [0] 82 4" xfId="724"/>
    <cellStyle name="쉼표 [0] 82 5" xfId="776"/>
    <cellStyle name="쉼표 [0] 84" xfId="475"/>
    <cellStyle name="쉼표 [0] 84 2" xfId="644"/>
    <cellStyle name="쉼표 [0] 84 2 2" xfId="698"/>
    <cellStyle name="쉼표 [0] 84 2 3" xfId="750"/>
    <cellStyle name="쉼표 [0] 84 2 4" xfId="802"/>
    <cellStyle name="쉼표 [0] 84 3" xfId="673"/>
    <cellStyle name="쉼표 [0] 84 4" xfId="725"/>
    <cellStyle name="쉼표 [0] 84 5" xfId="777"/>
    <cellStyle name="쉼표 [0] 85" xfId="476"/>
    <cellStyle name="쉼표 [0] 85 2" xfId="645"/>
    <cellStyle name="쉼표 [0] 85 2 2" xfId="699"/>
    <cellStyle name="쉼표 [0] 85 2 3" xfId="751"/>
    <cellStyle name="쉼표 [0] 85 2 4" xfId="803"/>
    <cellStyle name="쉼표 [0] 85 3" xfId="674"/>
    <cellStyle name="쉼표 [0] 85 4" xfId="726"/>
    <cellStyle name="쉼표 [0] 85 5" xfId="778"/>
    <cellStyle name="쉼표 [0] 9" xfId="477"/>
    <cellStyle name="쉼표 [0] 9 2" xfId="646"/>
    <cellStyle name="쉼표 [0] 9 2 2" xfId="700"/>
    <cellStyle name="쉼표 [0] 9 2 3" xfId="752"/>
    <cellStyle name="쉼표 [0] 9 2 4" xfId="804"/>
    <cellStyle name="쉼표 [0] 9 3" xfId="675"/>
    <cellStyle name="쉼표 [0] 9 4" xfId="727"/>
    <cellStyle name="쉼표 [0] 9 5" xfId="779"/>
    <cellStyle name="스타일 1" xfId="100"/>
    <cellStyle name="스타일 1 2" xfId="478"/>
    <cellStyle name="안건회계법인" xfId="101"/>
    <cellStyle name="연결된 셀 2" xfId="479"/>
    <cellStyle name="연결된 셀 2 2" xfId="480"/>
    <cellStyle name="연결된 셀 3" xfId="481"/>
    <cellStyle name="요약 2" xfId="482"/>
    <cellStyle name="요약 2 2" xfId="483"/>
    <cellStyle name="요약 3" xfId="484"/>
    <cellStyle name="일정_K200창정비 (2)" xfId="102"/>
    <cellStyle name="입력 2" xfId="485"/>
    <cellStyle name="입력 2 2" xfId="486"/>
    <cellStyle name="입력 3" xfId="487"/>
    <cellStyle name="자리수" xfId="488"/>
    <cellStyle name="자리수0" xfId="489"/>
    <cellStyle name="작은제목" xfId="490"/>
    <cellStyle name="제목 1 2" xfId="491"/>
    <cellStyle name="제목 1 2 2" xfId="492"/>
    <cellStyle name="제목 1 3" xfId="493"/>
    <cellStyle name="제목 2 2" xfId="494"/>
    <cellStyle name="제목 2 2 2" xfId="495"/>
    <cellStyle name="제목 2 3" xfId="496"/>
    <cellStyle name="제목 3 2" xfId="497"/>
    <cellStyle name="제목 3 2 2" xfId="498"/>
    <cellStyle name="제목 3 3" xfId="499"/>
    <cellStyle name="제목 4 2" xfId="500"/>
    <cellStyle name="제목 4 2 2" xfId="501"/>
    <cellStyle name="제목 4 3" xfId="502"/>
    <cellStyle name="제목 5" xfId="503"/>
    <cellStyle name="제목 5 2" xfId="504"/>
    <cellStyle name="제목 6" xfId="505"/>
    <cellStyle name="좋음 2" xfId="506"/>
    <cellStyle name="좋음 2 2" xfId="507"/>
    <cellStyle name="좋음 3" xfId="508"/>
    <cellStyle name="지정되지 않음" xfId="103"/>
    <cellStyle name="출력 2" xfId="509"/>
    <cellStyle name="출력 2 2" xfId="510"/>
    <cellStyle name="출력 3" xfId="511"/>
    <cellStyle name="컴마" xfId="512"/>
    <cellStyle name="콤마 " xfId="104"/>
    <cellStyle name="콤마 [0]" xfId="513"/>
    <cellStyle name="콤마 [0] 2" xfId="647"/>
    <cellStyle name="콤마 [0] 2 2" xfId="701"/>
    <cellStyle name="콤마 [0] 2 3" xfId="753"/>
    <cellStyle name="콤마 [0] 2 4" xfId="805"/>
    <cellStyle name="콤마 [0] 3" xfId="676"/>
    <cellStyle name="콤마 [0] 4" xfId="728"/>
    <cellStyle name="콤마 [0] 5" xfId="780"/>
    <cellStyle name="콤마 [0]_해안선및도서 2" xfId="651"/>
    <cellStyle name="콤마_  종  합  " xfId="105"/>
    <cellStyle name="큰제목" xfId="514"/>
    <cellStyle name="큰제목 2" xfId="515"/>
    <cellStyle name="통화 [0] 2" xfId="516"/>
    <cellStyle name="통화 [0] 2 2" xfId="623"/>
    <cellStyle name="통화 [0] 2 3" xfId="648"/>
    <cellStyle name="통화 [0] 2 3 2" xfId="702"/>
    <cellStyle name="통화 [0] 2 3 3" xfId="754"/>
    <cellStyle name="통화 [0] 2 3 4" xfId="806"/>
    <cellStyle name="통화 [0] 2 4" xfId="677"/>
    <cellStyle name="통화 [0] 2 5" xfId="729"/>
    <cellStyle name="통화 [0] 2 6" xfId="781"/>
    <cellStyle name="퍼센트" xfId="106"/>
    <cellStyle name="표서식" xfId="107"/>
    <cellStyle name="표준" xfId="0" builtinId="0"/>
    <cellStyle name="표준 10" xfId="517"/>
    <cellStyle name="표준 10 2" xfId="518"/>
    <cellStyle name="표준 100" xfId="519"/>
    <cellStyle name="표준 101" xfId="520"/>
    <cellStyle name="표준 102" xfId="521"/>
    <cellStyle name="표준 103" xfId="522"/>
    <cellStyle name="표준 109" xfId="523"/>
    <cellStyle name="표준 11" xfId="524"/>
    <cellStyle name="표준 11 2" xfId="525"/>
    <cellStyle name="표준 110" xfId="526"/>
    <cellStyle name="표준 111" xfId="527"/>
    <cellStyle name="표준 12" xfId="528"/>
    <cellStyle name="표준 13" xfId="529"/>
    <cellStyle name="표준 14" xfId="530"/>
    <cellStyle name="표준 15" xfId="531"/>
    <cellStyle name="표준 16" xfId="532"/>
    <cellStyle name="표준 168" xfId="533"/>
    <cellStyle name="표준 169" xfId="534"/>
    <cellStyle name="표준 17" xfId="535"/>
    <cellStyle name="표준 170" xfId="536"/>
    <cellStyle name="표준 171" xfId="537"/>
    <cellStyle name="표준 172" xfId="538"/>
    <cellStyle name="표준 173" xfId="539"/>
    <cellStyle name="표준 175" xfId="540"/>
    <cellStyle name="표준 176" xfId="541"/>
    <cellStyle name="표준 177" xfId="542"/>
    <cellStyle name="표준 178" xfId="543"/>
    <cellStyle name="표준 179" xfId="544"/>
    <cellStyle name="표준 18" xfId="545"/>
    <cellStyle name="표준 180" xfId="546"/>
    <cellStyle name="표준 181" xfId="547"/>
    <cellStyle name="표준 182" xfId="548"/>
    <cellStyle name="표준 183" xfId="549"/>
    <cellStyle name="표준 19" xfId="550"/>
    <cellStyle name="표준 2" xfId="108"/>
    <cellStyle name="표준 2 2" xfId="109"/>
    <cellStyle name="표준 2 2 2" xfId="624"/>
    <cellStyle name="표준 2 3" xfId="110"/>
    <cellStyle name="표준 2 4" xfId="111"/>
    <cellStyle name="표준 2 5" xfId="551"/>
    <cellStyle name="표준 2 6" xfId="629"/>
    <cellStyle name="표준 2 6 2" xfId="683"/>
    <cellStyle name="표준 2 6 3" xfId="735"/>
    <cellStyle name="표준 2 6 4" xfId="787"/>
    <cellStyle name="표준 2 7" xfId="658"/>
    <cellStyle name="표준 2 8" xfId="710"/>
    <cellStyle name="표준 2 9" xfId="762"/>
    <cellStyle name="표준 2_(붙임2) 시정통계 활용도 의견조사표" xfId="552"/>
    <cellStyle name="표준 20" xfId="553"/>
    <cellStyle name="표준 21" xfId="554"/>
    <cellStyle name="표준 22" xfId="555"/>
    <cellStyle name="표준 23" xfId="556"/>
    <cellStyle name="표준 24" xfId="557"/>
    <cellStyle name="표준 25" xfId="558"/>
    <cellStyle name="표준 26" xfId="559"/>
    <cellStyle name="표준 27" xfId="560"/>
    <cellStyle name="표준 28" xfId="561"/>
    <cellStyle name="표준 29" xfId="562"/>
    <cellStyle name="표준 3" xfId="112"/>
    <cellStyle name="표준 3 2" xfId="113"/>
    <cellStyle name="표준 3 3" xfId="114"/>
    <cellStyle name="표준 3 4" xfId="26"/>
    <cellStyle name="표준 30" xfId="563"/>
    <cellStyle name="표준 31" xfId="564"/>
    <cellStyle name="표준 32" xfId="565"/>
    <cellStyle name="표준 33" xfId="566"/>
    <cellStyle name="표준 34" xfId="567"/>
    <cellStyle name="표준 35" xfId="568"/>
    <cellStyle name="표준 36" xfId="569"/>
    <cellStyle name="표준 37" xfId="570"/>
    <cellStyle name="표준 38" xfId="571"/>
    <cellStyle name="표준 39" xfId="572"/>
    <cellStyle name="표준 4" xfId="115"/>
    <cellStyle name="표준 40" xfId="573"/>
    <cellStyle name="표준 41" xfId="574"/>
    <cellStyle name="표준 42" xfId="575"/>
    <cellStyle name="표준 43" xfId="576"/>
    <cellStyle name="표준 44" xfId="577"/>
    <cellStyle name="표준 45" xfId="578"/>
    <cellStyle name="표준 46" xfId="579"/>
    <cellStyle name="표준 47" xfId="580"/>
    <cellStyle name="표준 48" xfId="581"/>
    <cellStyle name="표준 49" xfId="582"/>
    <cellStyle name="표준 5" xfId="116"/>
    <cellStyle name="표준 5 2" xfId="613"/>
    <cellStyle name="표준 50" xfId="583"/>
    <cellStyle name="표준 51" xfId="584"/>
    <cellStyle name="표준 52" xfId="611"/>
    <cellStyle name="표준 6" xfId="117"/>
    <cellStyle name="표준 6 2" xfId="585"/>
    <cellStyle name="표준 6 3" xfId="586"/>
    <cellStyle name="표준 6 4" xfId="587"/>
    <cellStyle name="표준 6 5" xfId="588"/>
    <cellStyle name="표준 7" xfId="589"/>
    <cellStyle name="표준 79" xfId="590"/>
    <cellStyle name="표준 8" xfId="591"/>
    <cellStyle name="표준 80" xfId="592"/>
    <cellStyle name="표준 87" xfId="593"/>
    <cellStyle name="표준 88" xfId="594"/>
    <cellStyle name="표준 89" xfId="595"/>
    <cellStyle name="표준 9" xfId="596"/>
    <cellStyle name="표준 90" xfId="597"/>
    <cellStyle name="표준 91" xfId="598"/>
    <cellStyle name="표준 92" xfId="599"/>
    <cellStyle name="표준 94" xfId="600"/>
    <cellStyle name="표준 95" xfId="601"/>
    <cellStyle name="표준 96" xfId="602"/>
    <cellStyle name="표준 97" xfId="603"/>
    <cellStyle name="표준 98" xfId="604"/>
    <cellStyle name="표준 99" xfId="605"/>
    <cellStyle name="표준_11.교통.관광 및 정보통신" xfId="812"/>
    <cellStyle name="표준_12.보건 및 사회보장1" xfId="810"/>
    <cellStyle name="표준_맥류" xfId="652"/>
    <cellStyle name="표준_통계표변경양식_13.보건및사회보장(보건소)_보건소" xfId="811"/>
    <cellStyle name="하이퍼링크 2" xfId="606"/>
    <cellStyle name="합산" xfId="607"/>
    <cellStyle name="화폐기호" xfId="608"/>
    <cellStyle name="화폐기호0" xfId="6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0"/>
      <sheetData sheetId="1"/>
      <sheetData sheetId="2"/>
      <sheetData sheetId="3" refreshError="1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4"/>
      <sheetData sheetId="5" refreshError="1">
        <row r="43">
          <cell r="B43" t="str">
            <v>관할구</v>
          </cell>
        </row>
        <row r="44">
          <cell r="B44" t="str">
            <v>영등포구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view="pageBreakPreview" zoomScaleNormal="100" zoomScaleSheetLayoutView="100" workbookViewId="0">
      <selection activeCell="AB8" sqref="AB8"/>
    </sheetView>
  </sheetViews>
  <sheetFormatPr defaultRowHeight="12"/>
  <cols>
    <col min="1" max="1" width="11.42578125" style="37" customWidth="1"/>
    <col min="2" max="2" width="8.5703125" style="37" bestFit="1" customWidth="1"/>
    <col min="3" max="3" width="7.85546875" style="37" customWidth="1"/>
    <col min="4" max="4" width="7.7109375" style="37" bestFit="1" customWidth="1"/>
    <col min="5" max="15" width="8" style="37" customWidth="1"/>
    <col min="16" max="23" width="8.7109375" style="37" customWidth="1"/>
    <col min="24" max="27" width="10.7109375" style="37" customWidth="1"/>
    <col min="28" max="16384" width="9.140625" style="37"/>
  </cols>
  <sheetData>
    <row r="1" spans="1:27" ht="24.95" customHeight="1">
      <c r="A1" s="789" t="s">
        <v>649</v>
      </c>
      <c r="B1" s="789"/>
    </row>
    <row r="2" spans="1:27" s="164" customFormat="1" ht="24.95" customHeight="1">
      <c r="A2" s="791" t="s">
        <v>654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2" t="s">
        <v>655</v>
      </c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</row>
    <row r="3" spans="1:27" s="31" customFormat="1" ht="23.1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s="32" customFormat="1" ht="15" customHeight="1" thickBot="1">
      <c r="A4" s="1" t="s">
        <v>645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8" t="s">
        <v>656</v>
      </c>
    </row>
    <row r="5" spans="1:27" s="24" customFormat="1" ht="18" customHeight="1">
      <c r="A5" s="376" t="s">
        <v>641</v>
      </c>
      <c r="B5" s="377" t="s">
        <v>611</v>
      </c>
      <c r="C5" s="378"/>
      <c r="D5" s="379" t="s">
        <v>0</v>
      </c>
      <c r="E5" s="378"/>
      <c r="F5" s="793" t="s">
        <v>646</v>
      </c>
      <c r="G5" s="794"/>
      <c r="H5" s="379" t="s">
        <v>218</v>
      </c>
      <c r="I5" s="378"/>
      <c r="J5" s="793" t="s">
        <v>647</v>
      </c>
      <c r="K5" s="794"/>
      <c r="L5" s="377" t="s">
        <v>219</v>
      </c>
      <c r="M5" s="377"/>
      <c r="N5" s="793" t="s">
        <v>220</v>
      </c>
      <c r="O5" s="799"/>
      <c r="P5" s="795" t="s">
        <v>221</v>
      </c>
      <c r="Q5" s="794"/>
      <c r="R5" s="793" t="s">
        <v>222</v>
      </c>
      <c r="S5" s="794"/>
      <c r="T5" s="379" t="s">
        <v>612</v>
      </c>
      <c r="U5" s="377"/>
      <c r="V5" s="379" t="s">
        <v>223</v>
      </c>
      <c r="W5" s="378"/>
      <c r="X5" s="376" t="s">
        <v>224</v>
      </c>
      <c r="Y5" s="380" t="s">
        <v>225</v>
      </c>
      <c r="Z5" s="381" t="s">
        <v>613</v>
      </c>
      <c r="AA5" s="382" t="s">
        <v>224</v>
      </c>
    </row>
    <row r="6" spans="1:27" s="24" customFormat="1" ht="36.75">
      <c r="A6" s="252"/>
      <c r="B6" s="71" t="s">
        <v>226</v>
      </c>
      <c r="C6" s="358"/>
      <c r="D6" s="359" t="s">
        <v>227</v>
      </c>
      <c r="E6" s="358"/>
      <c r="F6" s="359" t="s">
        <v>228</v>
      </c>
      <c r="G6" s="358"/>
      <c r="H6" s="359" t="s">
        <v>229</v>
      </c>
      <c r="I6" s="358"/>
      <c r="J6" s="796" t="s">
        <v>510</v>
      </c>
      <c r="K6" s="797"/>
      <c r="L6" s="178" t="s">
        <v>230</v>
      </c>
      <c r="M6" s="71"/>
      <c r="N6" s="796" t="s">
        <v>511</v>
      </c>
      <c r="O6" s="800"/>
      <c r="P6" s="798" t="s">
        <v>512</v>
      </c>
      <c r="Q6" s="797"/>
      <c r="R6" s="178" t="s">
        <v>231</v>
      </c>
      <c r="S6" s="71"/>
      <c r="T6" s="359" t="s">
        <v>513</v>
      </c>
      <c r="U6" s="71"/>
      <c r="V6" s="359" t="s">
        <v>514</v>
      </c>
      <c r="W6" s="358"/>
      <c r="X6" s="152" t="s">
        <v>648</v>
      </c>
      <c r="Y6" s="153"/>
      <c r="Z6" s="267" t="s">
        <v>643</v>
      </c>
      <c r="AA6" s="154" t="s">
        <v>644</v>
      </c>
    </row>
    <row r="7" spans="1:27" s="24" customFormat="1" ht="18" customHeight="1">
      <c r="A7" s="252"/>
      <c r="B7" s="283" t="s">
        <v>232</v>
      </c>
      <c r="C7" s="4" t="s">
        <v>233</v>
      </c>
      <c r="D7" s="283" t="s">
        <v>232</v>
      </c>
      <c r="E7" s="4" t="s">
        <v>233</v>
      </c>
      <c r="F7" s="283" t="s">
        <v>232</v>
      </c>
      <c r="G7" s="4" t="s">
        <v>233</v>
      </c>
      <c r="H7" s="283" t="s">
        <v>232</v>
      </c>
      <c r="I7" s="4" t="s">
        <v>233</v>
      </c>
      <c r="J7" s="283" t="s">
        <v>232</v>
      </c>
      <c r="K7" s="4" t="s">
        <v>233</v>
      </c>
      <c r="L7" s="283" t="s">
        <v>232</v>
      </c>
      <c r="M7" s="283" t="s">
        <v>233</v>
      </c>
      <c r="N7" s="283" t="s">
        <v>232</v>
      </c>
      <c r="O7" s="284" t="s">
        <v>233</v>
      </c>
      <c r="P7" s="283" t="s">
        <v>232</v>
      </c>
      <c r="Q7" s="4" t="s">
        <v>233</v>
      </c>
      <c r="R7" s="283" t="s">
        <v>232</v>
      </c>
      <c r="S7" s="283" t="s">
        <v>233</v>
      </c>
      <c r="T7" s="283" t="s">
        <v>232</v>
      </c>
      <c r="U7" s="4" t="s">
        <v>233</v>
      </c>
      <c r="V7" s="283" t="s">
        <v>232</v>
      </c>
      <c r="W7" s="4" t="s">
        <v>233</v>
      </c>
      <c r="X7" s="280" t="s">
        <v>234</v>
      </c>
      <c r="Y7" s="3" t="s">
        <v>234</v>
      </c>
      <c r="Z7" s="3" t="s">
        <v>515</v>
      </c>
      <c r="AA7" s="255" t="s">
        <v>235</v>
      </c>
    </row>
    <row r="8" spans="1:27" s="24" customFormat="1" ht="51">
      <c r="A8" s="253" t="s">
        <v>642</v>
      </c>
      <c r="B8" s="357" t="s">
        <v>640</v>
      </c>
      <c r="C8" s="266" t="s">
        <v>517</v>
      </c>
      <c r="D8" s="357" t="s">
        <v>640</v>
      </c>
      <c r="E8" s="266" t="s">
        <v>517</v>
      </c>
      <c r="F8" s="357" t="s">
        <v>640</v>
      </c>
      <c r="G8" s="266" t="s">
        <v>517</v>
      </c>
      <c r="H8" s="357" t="s">
        <v>640</v>
      </c>
      <c r="I8" s="266" t="s">
        <v>517</v>
      </c>
      <c r="J8" s="357" t="s">
        <v>640</v>
      </c>
      <c r="K8" s="266" t="s">
        <v>517</v>
      </c>
      <c r="L8" s="357" t="s">
        <v>640</v>
      </c>
      <c r="M8" s="266" t="s">
        <v>517</v>
      </c>
      <c r="N8" s="357" t="s">
        <v>640</v>
      </c>
      <c r="O8" s="123" t="s">
        <v>517</v>
      </c>
      <c r="P8" s="357" t="s">
        <v>640</v>
      </c>
      <c r="Q8" s="266" t="s">
        <v>517</v>
      </c>
      <c r="R8" s="357" t="s">
        <v>640</v>
      </c>
      <c r="S8" s="266" t="s">
        <v>517</v>
      </c>
      <c r="T8" s="357" t="s">
        <v>640</v>
      </c>
      <c r="U8" s="266" t="s">
        <v>517</v>
      </c>
      <c r="V8" s="357" t="s">
        <v>640</v>
      </c>
      <c r="W8" s="266" t="s">
        <v>517</v>
      </c>
      <c r="X8" s="360" t="s">
        <v>236</v>
      </c>
      <c r="Y8" s="361" t="s">
        <v>237</v>
      </c>
      <c r="Z8" s="361" t="s">
        <v>516</v>
      </c>
      <c r="AA8" s="362" t="s">
        <v>238</v>
      </c>
    </row>
    <row r="9" spans="1:27" s="25" customFormat="1" ht="20.100000000000001" customHeight="1">
      <c r="A9" s="363">
        <v>2016</v>
      </c>
      <c r="B9" s="299">
        <v>116</v>
      </c>
      <c r="C9" s="299">
        <v>3858</v>
      </c>
      <c r="D9" s="299">
        <v>1</v>
      </c>
      <c r="E9" s="299">
        <v>201</v>
      </c>
      <c r="F9" s="299">
        <v>2</v>
      </c>
      <c r="G9" s="299">
        <v>199</v>
      </c>
      <c r="H9" s="299">
        <v>57</v>
      </c>
      <c r="I9" s="299">
        <v>0</v>
      </c>
      <c r="J9" s="299">
        <v>2</v>
      </c>
      <c r="K9" s="299">
        <v>680</v>
      </c>
      <c r="L9" s="299">
        <v>8</v>
      </c>
      <c r="M9" s="299">
        <v>2734</v>
      </c>
      <c r="N9" s="299">
        <v>25</v>
      </c>
      <c r="O9" s="299">
        <v>0</v>
      </c>
      <c r="P9" s="299">
        <v>1</v>
      </c>
      <c r="Q9" s="299">
        <v>44</v>
      </c>
      <c r="R9" s="299">
        <v>20</v>
      </c>
      <c r="S9" s="299">
        <v>0</v>
      </c>
      <c r="T9" s="299">
        <v>0</v>
      </c>
      <c r="U9" s="299">
        <v>0</v>
      </c>
      <c r="V9" s="299">
        <v>0</v>
      </c>
      <c r="W9" s="299">
        <v>0</v>
      </c>
      <c r="X9" s="299">
        <v>0</v>
      </c>
      <c r="Y9" s="299">
        <v>1</v>
      </c>
      <c r="Z9" s="299">
        <v>13</v>
      </c>
      <c r="AA9" s="299">
        <v>15</v>
      </c>
    </row>
    <row r="10" spans="1:27" s="25" customFormat="1" ht="20.100000000000001" customHeight="1">
      <c r="A10" s="364">
        <v>2017</v>
      </c>
      <c r="B10" s="299">
        <v>134</v>
      </c>
      <c r="C10" s="299">
        <v>4020</v>
      </c>
      <c r="D10" s="299">
        <v>1</v>
      </c>
      <c r="E10" s="299">
        <v>201</v>
      </c>
      <c r="F10" s="299">
        <v>3</v>
      </c>
      <c r="G10" s="299">
        <v>507</v>
      </c>
      <c r="H10" s="299">
        <v>63</v>
      </c>
      <c r="I10" s="299">
        <v>37</v>
      </c>
      <c r="J10" s="299">
        <v>3</v>
      </c>
      <c r="K10" s="299">
        <v>900</v>
      </c>
      <c r="L10" s="299">
        <v>8</v>
      </c>
      <c r="M10" s="299">
        <v>2499</v>
      </c>
      <c r="N10" s="299">
        <v>32</v>
      </c>
      <c r="O10" s="299">
        <v>0</v>
      </c>
      <c r="P10" s="299">
        <v>2</v>
      </c>
      <c r="Q10" s="299">
        <v>119</v>
      </c>
      <c r="R10" s="299">
        <v>22</v>
      </c>
      <c r="S10" s="299">
        <v>0</v>
      </c>
      <c r="T10" s="299">
        <v>0</v>
      </c>
      <c r="U10" s="299">
        <v>0</v>
      </c>
      <c r="V10" s="299">
        <v>0</v>
      </c>
      <c r="W10" s="299">
        <v>0</v>
      </c>
      <c r="X10" s="299">
        <v>0</v>
      </c>
      <c r="Y10" s="299">
        <v>1</v>
      </c>
      <c r="Z10" s="299">
        <v>13</v>
      </c>
      <c r="AA10" s="299">
        <v>15</v>
      </c>
    </row>
    <row r="11" spans="1:27" s="25" customFormat="1" ht="20.100000000000001" customHeight="1">
      <c r="A11" s="364">
        <v>2018</v>
      </c>
      <c r="B11" s="299">
        <v>137</v>
      </c>
      <c r="C11" s="299">
        <v>4102</v>
      </c>
      <c r="D11" s="299">
        <v>1</v>
      </c>
      <c r="E11" s="299">
        <v>176</v>
      </c>
      <c r="F11" s="299">
        <v>3</v>
      </c>
      <c r="G11" s="299">
        <v>401</v>
      </c>
      <c r="H11" s="299">
        <v>62</v>
      </c>
      <c r="I11" s="299">
        <v>46</v>
      </c>
      <c r="J11" s="299">
        <v>3</v>
      </c>
      <c r="K11" s="299">
        <v>869</v>
      </c>
      <c r="L11" s="299">
        <v>8</v>
      </c>
      <c r="M11" s="299">
        <v>2483</v>
      </c>
      <c r="N11" s="299">
        <v>37</v>
      </c>
      <c r="O11" s="299">
        <v>0</v>
      </c>
      <c r="P11" s="299">
        <v>2</v>
      </c>
      <c r="Q11" s="299">
        <v>127</v>
      </c>
      <c r="R11" s="299">
        <v>21</v>
      </c>
      <c r="S11" s="300">
        <v>0</v>
      </c>
      <c r="T11" s="300">
        <v>0</v>
      </c>
      <c r="U11" s="300">
        <v>0</v>
      </c>
      <c r="V11" s="300">
        <v>0</v>
      </c>
      <c r="W11" s="300">
        <v>0</v>
      </c>
      <c r="X11" s="300">
        <v>0</v>
      </c>
      <c r="Y11" s="299">
        <v>1</v>
      </c>
      <c r="Z11" s="299">
        <v>13</v>
      </c>
      <c r="AA11" s="299">
        <v>15</v>
      </c>
    </row>
    <row r="12" spans="1:27" s="25" customFormat="1" ht="20.100000000000001" customHeight="1">
      <c r="A12" s="364">
        <v>2019</v>
      </c>
      <c r="B12" s="299">
        <v>138</v>
      </c>
      <c r="C12" s="299">
        <v>3852</v>
      </c>
      <c r="D12" s="299">
        <v>2</v>
      </c>
      <c r="E12" s="299">
        <v>276</v>
      </c>
      <c r="F12" s="299">
        <v>3</v>
      </c>
      <c r="G12" s="299">
        <v>363</v>
      </c>
      <c r="H12" s="299">
        <v>62</v>
      </c>
      <c r="I12" s="299">
        <v>29</v>
      </c>
      <c r="J12" s="299">
        <v>3</v>
      </c>
      <c r="K12" s="299">
        <v>769</v>
      </c>
      <c r="L12" s="299">
        <v>7</v>
      </c>
      <c r="M12" s="299">
        <v>2288</v>
      </c>
      <c r="N12" s="299">
        <v>34</v>
      </c>
      <c r="O12" s="299">
        <v>0</v>
      </c>
      <c r="P12" s="299">
        <v>2</v>
      </c>
      <c r="Q12" s="299">
        <v>127</v>
      </c>
      <c r="R12" s="299">
        <v>25</v>
      </c>
      <c r="S12" s="300">
        <v>0</v>
      </c>
      <c r="T12" s="300">
        <v>0</v>
      </c>
      <c r="U12" s="300">
        <v>0</v>
      </c>
      <c r="V12" s="300">
        <v>0</v>
      </c>
      <c r="W12" s="300">
        <v>0</v>
      </c>
      <c r="X12" s="300">
        <v>0</v>
      </c>
      <c r="Y12" s="299">
        <v>1</v>
      </c>
      <c r="Z12" s="299">
        <v>13</v>
      </c>
      <c r="AA12" s="299">
        <v>15</v>
      </c>
    </row>
    <row r="13" spans="1:27" s="25" customFormat="1" ht="20.100000000000001" customHeight="1">
      <c r="A13" s="364">
        <v>2020</v>
      </c>
      <c r="B13" s="299">
        <v>143</v>
      </c>
      <c r="C13" s="299">
        <v>3938</v>
      </c>
      <c r="D13" s="299">
        <v>3</v>
      </c>
      <c r="E13" s="299">
        <v>648</v>
      </c>
      <c r="F13" s="299">
        <v>2</v>
      </c>
      <c r="G13" s="299">
        <v>121</v>
      </c>
      <c r="H13" s="299">
        <v>66</v>
      </c>
      <c r="I13" s="299">
        <v>32</v>
      </c>
      <c r="J13" s="299">
        <v>3</v>
      </c>
      <c r="K13" s="299">
        <v>664</v>
      </c>
      <c r="L13" s="299">
        <v>7</v>
      </c>
      <c r="M13" s="299">
        <v>2346</v>
      </c>
      <c r="N13" s="299">
        <v>35</v>
      </c>
      <c r="O13" s="299">
        <v>0</v>
      </c>
      <c r="P13" s="299">
        <v>2</v>
      </c>
      <c r="Q13" s="299">
        <v>127</v>
      </c>
      <c r="R13" s="299">
        <v>25</v>
      </c>
      <c r="S13" s="300">
        <v>0</v>
      </c>
      <c r="T13" s="300">
        <v>0</v>
      </c>
      <c r="U13" s="300">
        <v>0</v>
      </c>
      <c r="V13" s="300">
        <v>0</v>
      </c>
      <c r="W13" s="300">
        <v>0</v>
      </c>
      <c r="X13" s="300">
        <v>0</v>
      </c>
      <c r="Y13" s="300">
        <v>1</v>
      </c>
      <c r="Z13" s="299">
        <v>13</v>
      </c>
      <c r="AA13" s="299">
        <v>15</v>
      </c>
    </row>
    <row r="14" spans="1:27" s="25" customFormat="1" ht="30" customHeight="1">
      <c r="A14" s="372">
        <v>2021</v>
      </c>
      <c r="B14" s="373">
        <v>141</v>
      </c>
      <c r="C14" s="373">
        <v>3603</v>
      </c>
      <c r="D14" s="373">
        <v>2</v>
      </c>
      <c r="E14" s="373">
        <v>368</v>
      </c>
      <c r="F14" s="373">
        <v>1</v>
      </c>
      <c r="G14" s="373">
        <v>39</v>
      </c>
      <c r="H14" s="373">
        <v>66</v>
      </c>
      <c r="I14" s="373">
        <v>61</v>
      </c>
      <c r="J14" s="373">
        <v>3</v>
      </c>
      <c r="K14" s="373">
        <v>666</v>
      </c>
      <c r="L14" s="373">
        <v>7</v>
      </c>
      <c r="M14" s="373">
        <v>2342</v>
      </c>
      <c r="N14" s="373">
        <v>35</v>
      </c>
      <c r="O14" s="374">
        <v>0</v>
      </c>
      <c r="P14" s="373">
        <v>2</v>
      </c>
      <c r="Q14" s="373">
        <v>127</v>
      </c>
      <c r="R14" s="373">
        <v>25</v>
      </c>
      <c r="S14" s="374">
        <v>0</v>
      </c>
      <c r="T14" s="374">
        <v>0</v>
      </c>
      <c r="U14" s="374">
        <v>0</v>
      </c>
      <c r="V14" s="374">
        <v>0</v>
      </c>
      <c r="W14" s="374">
        <v>0</v>
      </c>
      <c r="X14" s="374">
        <v>0</v>
      </c>
      <c r="Y14" s="375">
        <v>1</v>
      </c>
      <c r="Z14" s="373">
        <v>13</v>
      </c>
      <c r="AA14" s="373">
        <v>15</v>
      </c>
    </row>
    <row r="15" spans="1:27" s="25" customFormat="1" ht="20.100000000000001" customHeight="1">
      <c r="A15" s="365" t="s">
        <v>2</v>
      </c>
      <c r="B15" s="301">
        <v>18</v>
      </c>
      <c r="C15" s="301">
        <v>860</v>
      </c>
      <c r="D15" s="302">
        <v>0</v>
      </c>
      <c r="E15" s="302">
        <v>0</v>
      </c>
      <c r="F15" s="302">
        <v>0</v>
      </c>
      <c r="G15" s="302">
        <v>0</v>
      </c>
      <c r="H15" s="303">
        <v>7</v>
      </c>
      <c r="I15" s="302">
        <v>25</v>
      </c>
      <c r="J15" s="302">
        <v>1</v>
      </c>
      <c r="K15" s="302">
        <v>246</v>
      </c>
      <c r="L15" s="302">
        <v>2</v>
      </c>
      <c r="M15" s="302">
        <v>589</v>
      </c>
      <c r="N15" s="303">
        <v>5</v>
      </c>
      <c r="O15" s="299">
        <v>0</v>
      </c>
      <c r="P15" s="302">
        <v>0</v>
      </c>
      <c r="Q15" s="302">
        <v>0</v>
      </c>
      <c r="R15" s="303">
        <v>3</v>
      </c>
      <c r="S15" s="299">
        <v>0</v>
      </c>
      <c r="T15" s="299">
        <v>0</v>
      </c>
      <c r="U15" s="299">
        <v>0</v>
      </c>
      <c r="V15" s="299">
        <v>0</v>
      </c>
      <c r="W15" s="299">
        <v>0</v>
      </c>
      <c r="X15" s="299">
        <v>0</v>
      </c>
      <c r="Y15" s="303">
        <v>0</v>
      </c>
      <c r="Z15" s="303">
        <v>0</v>
      </c>
      <c r="AA15" s="303">
        <v>1</v>
      </c>
    </row>
    <row r="16" spans="1:27" s="25" customFormat="1" ht="20.100000000000001" customHeight="1">
      <c r="A16" s="365" t="s">
        <v>3</v>
      </c>
      <c r="B16" s="301">
        <v>3</v>
      </c>
      <c r="C16" s="301">
        <v>0</v>
      </c>
      <c r="D16" s="302">
        <v>0</v>
      </c>
      <c r="E16" s="302">
        <v>0</v>
      </c>
      <c r="F16" s="302">
        <v>0</v>
      </c>
      <c r="G16" s="302">
        <v>0</v>
      </c>
      <c r="H16" s="303">
        <v>2</v>
      </c>
      <c r="I16" s="302">
        <v>0</v>
      </c>
      <c r="J16" s="302">
        <v>0</v>
      </c>
      <c r="K16" s="302">
        <v>0</v>
      </c>
      <c r="L16" s="302">
        <v>0</v>
      </c>
      <c r="M16" s="302">
        <v>0</v>
      </c>
      <c r="N16" s="303">
        <v>0</v>
      </c>
      <c r="O16" s="299">
        <v>0</v>
      </c>
      <c r="P16" s="302">
        <v>0</v>
      </c>
      <c r="Q16" s="302">
        <v>0</v>
      </c>
      <c r="R16" s="303">
        <v>1</v>
      </c>
      <c r="S16" s="300">
        <v>0</v>
      </c>
      <c r="T16" s="300">
        <v>0</v>
      </c>
      <c r="U16" s="300">
        <v>0</v>
      </c>
      <c r="V16" s="300">
        <v>0</v>
      </c>
      <c r="W16" s="300">
        <v>0</v>
      </c>
      <c r="X16" s="300">
        <v>0</v>
      </c>
      <c r="Y16" s="303">
        <v>0</v>
      </c>
      <c r="Z16" s="303">
        <v>1</v>
      </c>
      <c r="AA16" s="303">
        <v>1</v>
      </c>
    </row>
    <row r="17" spans="1:27" s="25" customFormat="1" ht="20.100000000000001" customHeight="1">
      <c r="A17" s="365" t="s">
        <v>241</v>
      </c>
      <c r="B17" s="301">
        <v>0</v>
      </c>
      <c r="C17" s="301">
        <v>0</v>
      </c>
      <c r="D17" s="302">
        <v>0</v>
      </c>
      <c r="E17" s="302">
        <v>0</v>
      </c>
      <c r="F17" s="302">
        <v>0</v>
      </c>
      <c r="G17" s="302">
        <v>0</v>
      </c>
      <c r="H17" s="303">
        <v>0</v>
      </c>
      <c r="I17" s="302">
        <v>0</v>
      </c>
      <c r="J17" s="302">
        <v>0</v>
      </c>
      <c r="K17" s="302">
        <v>0</v>
      </c>
      <c r="L17" s="302">
        <v>0</v>
      </c>
      <c r="M17" s="302">
        <v>0</v>
      </c>
      <c r="N17" s="303">
        <v>0</v>
      </c>
      <c r="O17" s="299">
        <v>0</v>
      </c>
      <c r="P17" s="302">
        <v>0</v>
      </c>
      <c r="Q17" s="302">
        <v>0</v>
      </c>
      <c r="R17" s="303">
        <v>0</v>
      </c>
      <c r="S17" s="300">
        <v>0</v>
      </c>
      <c r="T17" s="300">
        <v>0</v>
      </c>
      <c r="U17" s="300">
        <v>0</v>
      </c>
      <c r="V17" s="300">
        <v>0</v>
      </c>
      <c r="W17" s="300">
        <v>0</v>
      </c>
      <c r="X17" s="300">
        <v>0</v>
      </c>
      <c r="Y17" s="303">
        <v>0</v>
      </c>
      <c r="Z17" s="303">
        <v>1</v>
      </c>
      <c r="AA17" s="303">
        <v>2</v>
      </c>
    </row>
    <row r="18" spans="1:27" s="25" customFormat="1" ht="20.100000000000001" customHeight="1">
      <c r="A18" s="365" t="s">
        <v>242</v>
      </c>
      <c r="B18" s="301">
        <v>0</v>
      </c>
      <c r="C18" s="301">
        <v>0</v>
      </c>
      <c r="D18" s="302">
        <v>0</v>
      </c>
      <c r="E18" s="302">
        <v>0</v>
      </c>
      <c r="F18" s="302">
        <v>0</v>
      </c>
      <c r="G18" s="302">
        <v>0</v>
      </c>
      <c r="H18" s="303">
        <v>0</v>
      </c>
      <c r="I18" s="302">
        <v>0</v>
      </c>
      <c r="J18" s="302">
        <v>0</v>
      </c>
      <c r="K18" s="302">
        <v>0</v>
      </c>
      <c r="L18" s="302">
        <v>0</v>
      </c>
      <c r="M18" s="302">
        <v>0</v>
      </c>
      <c r="N18" s="303">
        <v>0</v>
      </c>
      <c r="O18" s="299">
        <v>0</v>
      </c>
      <c r="P18" s="302">
        <v>0</v>
      </c>
      <c r="Q18" s="302">
        <v>0</v>
      </c>
      <c r="R18" s="303">
        <v>0</v>
      </c>
      <c r="S18" s="300">
        <v>0</v>
      </c>
      <c r="T18" s="300">
        <v>0</v>
      </c>
      <c r="U18" s="300">
        <v>0</v>
      </c>
      <c r="V18" s="300">
        <v>0</v>
      </c>
      <c r="W18" s="300">
        <v>0</v>
      </c>
      <c r="X18" s="300">
        <v>0</v>
      </c>
      <c r="Y18" s="303">
        <v>0</v>
      </c>
      <c r="Z18" s="303">
        <v>1</v>
      </c>
      <c r="AA18" s="303">
        <v>1</v>
      </c>
    </row>
    <row r="19" spans="1:27" s="25" customFormat="1" ht="20.100000000000001" customHeight="1">
      <c r="A19" s="365" t="s">
        <v>243</v>
      </c>
      <c r="B19" s="301">
        <v>4</v>
      </c>
      <c r="C19" s="301">
        <v>0</v>
      </c>
      <c r="D19" s="302">
        <v>0</v>
      </c>
      <c r="E19" s="302">
        <v>0</v>
      </c>
      <c r="F19" s="302">
        <v>0</v>
      </c>
      <c r="G19" s="302">
        <v>0</v>
      </c>
      <c r="H19" s="303">
        <v>3</v>
      </c>
      <c r="I19" s="302">
        <v>0</v>
      </c>
      <c r="J19" s="302">
        <v>0</v>
      </c>
      <c r="K19" s="302">
        <v>0</v>
      </c>
      <c r="L19" s="302">
        <v>0</v>
      </c>
      <c r="M19" s="302">
        <v>0</v>
      </c>
      <c r="N19" s="303">
        <v>1</v>
      </c>
      <c r="O19" s="299">
        <v>0</v>
      </c>
      <c r="P19" s="302">
        <v>0</v>
      </c>
      <c r="Q19" s="302">
        <v>0</v>
      </c>
      <c r="R19" s="303">
        <v>0</v>
      </c>
      <c r="S19" s="299">
        <v>0</v>
      </c>
      <c r="T19" s="299">
        <v>0</v>
      </c>
      <c r="U19" s="299">
        <v>0</v>
      </c>
      <c r="V19" s="299">
        <v>0</v>
      </c>
      <c r="W19" s="299">
        <v>0</v>
      </c>
      <c r="X19" s="299">
        <v>0</v>
      </c>
      <c r="Y19" s="303">
        <v>0</v>
      </c>
      <c r="Z19" s="303">
        <v>1</v>
      </c>
      <c r="AA19" s="303">
        <v>2</v>
      </c>
    </row>
    <row r="20" spans="1:27" s="25" customFormat="1" ht="20.100000000000001" customHeight="1">
      <c r="A20" s="365" t="s">
        <v>244</v>
      </c>
      <c r="B20" s="301">
        <v>2</v>
      </c>
      <c r="C20" s="301">
        <v>0</v>
      </c>
      <c r="D20" s="302">
        <v>0</v>
      </c>
      <c r="E20" s="302">
        <v>0</v>
      </c>
      <c r="F20" s="302">
        <v>0</v>
      </c>
      <c r="G20" s="302">
        <v>0</v>
      </c>
      <c r="H20" s="303">
        <v>2</v>
      </c>
      <c r="I20" s="302">
        <v>0</v>
      </c>
      <c r="J20" s="302">
        <v>0</v>
      </c>
      <c r="K20" s="302">
        <v>0</v>
      </c>
      <c r="L20" s="302">
        <v>0</v>
      </c>
      <c r="M20" s="302">
        <v>0</v>
      </c>
      <c r="N20" s="303">
        <v>0</v>
      </c>
      <c r="O20" s="299">
        <v>0</v>
      </c>
      <c r="P20" s="302">
        <v>0</v>
      </c>
      <c r="Q20" s="302">
        <v>0</v>
      </c>
      <c r="R20" s="303">
        <v>0</v>
      </c>
      <c r="S20" s="299">
        <v>0</v>
      </c>
      <c r="T20" s="299">
        <v>0</v>
      </c>
      <c r="U20" s="299">
        <v>0</v>
      </c>
      <c r="V20" s="299">
        <v>0</v>
      </c>
      <c r="W20" s="299">
        <v>0</v>
      </c>
      <c r="X20" s="299">
        <v>0</v>
      </c>
      <c r="Y20" s="303">
        <v>0</v>
      </c>
      <c r="Z20" s="303">
        <v>1</v>
      </c>
      <c r="AA20" s="303">
        <v>2</v>
      </c>
    </row>
    <row r="21" spans="1:27" s="25" customFormat="1" ht="20.100000000000001" customHeight="1">
      <c r="A21" s="365" t="s">
        <v>245</v>
      </c>
      <c r="B21" s="301">
        <v>5</v>
      </c>
      <c r="C21" s="301">
        <v>0</v>
      </c>
      <c r="D21" s="302">
        <v>0</v>
      </c>
      <c r="E21" s="302">
        <v>0</v>
      </c>
      <c r="F21" s="302">
        <v>0</v>
      </c>
      <c r="G21" s="302">
        <v>0</v>
      </c>
      <c r="H21" s="303">
        <v>3</v>
      </c>
      <c r="I21" s="302">
        <v>0</v>
      </c>
      <c r="J21" s="302">
        <v>0</v>
      </c>
      <c r="K21" s="302">
        <v>0</v>
      </c>
      <c r="L21" s="302">
        <v>0</v>
      </c>
      <c r="M21" s="302">
        <v>0</v>
      </c>
      <c r="N21" s="303">
        <v>1</v>
      </c>
      <c r="O21" s="299">
        <v>0</v>
      </c>
      <c r="P21" s="302">
        <v>0</v>
      </c>
      <c r="Q21" s="302">
        <v>0</v>
      </c>
      <c r="R21" s="303">
        <v>1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300">
        <v>0</v>
      </c>
      <c r="Y21" s="303">
        <v>0</v>
      </c>
      <c r="Z21" s="303">
        <v>1</v>
      </c>
      <c r="AA21" s="303">
        <v>0</v>
      </c>
    </row>
    <row r="22" spans="1:27" s="25" customFormat="1" ht="20.100000000000001" customHeight="1">
      <c r="A22" s="365" t="s">
        <v>246</v>
      </c>
      <c r="B22" s="301">
        <v>0</v>
      </c>
      <c r="C22" s="301">
        <v>0</v>
      </c>
      <c r="D22" s="302">
        <v>0</v>
      </c>
      <c r="E22" s="302">
        <v>0</v>
      </c>
      <c r="F22" s="302">
        <v>0</v>
      </c>
      <c r="G22" s="302">
        <v>0</v>
      </c>
      <c r="H22" s="303">
        <v>0</v>
      </c>
      <c r="I22" s="302">
        <v>0</v>
      </c>
      <c r="J22" s="302">
        <v>0</v>
      </c>
      <c r="K22" s="302">
        <v>0</v>
      </c>
      <c r="L22" s="302">
        <v>0</v>
      </c>
      <c r="M22" s="302">
        <v>0</v>
      </c>
      <c r="N22" s="303">
        <v>0</v>
      </c>
      <c r="O22" s="299">
        <v>0</v>
      </c>
      <c r="P22" s="302">
        <v>0</v>
      </c>
      <c r="Q22" s="302">
        <v>0</v>
      </c>
      <c r="R22" s="303">
        <v>0</v>
      </c>
      <c r="S22" s="300">
        <v>0</v>
      </c>
      <c r="T22" s="300">
        <v>0</v>
      </c>
      <c r="U22" s="300">
        <v>0</v>
      </c>
      <c r="V22" s="300">
        <v>0</v>
      </c>
      <c r="W22" s="300">
        <v>0</v>
      </c>
      <c r="X22" s="300">
        <v>0</v>
      </c>
      <c r="Y22" s="303">
        <v>0</v>
      </c>
      <c r="Z22" s="303">
        <v>1</v>
      </c>
      <c r="AA22" s="303">
        <v>1</v>
      </c>
    </row>
    <row r="23" spans="1:27" s="25" customFormat="1" ht="20.100000000000001" customHeight="1">
      <c r="A23" s="365" t="s">
        <v>247</v>
      </c>
      <c r="B23" s="301">
        <v>3</v>
      </c>
      <c r="C23" s="301">
        <v>282</v>
      </c>
      <c r="D23" s="302">
        <v>0</v>
      </c>
      <c r="E23" s="302">
        <v>0</v>
      </c>
      <c r="F23" s="302">
        <v>0</v>
      </c>
      <c r="G23" s="302">
        <v>0</v>
      </c>
      <c r="H23" s="303">
        <v>1</v>
      </c>
      <c r="I23" s="302">
        <v>0</v>
      </c>
      <c r="J23" s="302">
        <v>0</v>
      </c>
      <c r="K23" s="302">
        <v>0</v>
      </c>
      <c r="L23" s="302">
        <v>1</v>
      </c>
      <c r="M23" s="302">
        <v>282</v>
      </c>
      <c r="N23" s="303">
        <v>0</v>
      </c>
      <c r="O23" s="299">
        <v>0</v>
      </c>
      <c r="P23" s="302">
        <v>0</v>
      </c>
      <c r="Q23" s="302">
        <v>0</v>
      </c>
      <c r="R23" s="303">
        <v>1</v>
      </c>
      <c r="S23" s="300">
        <v>0</v>
      </c>
      <c r="T23" s="300">
        <v>0</v>
      </c>
      <c r="U23" s="300">
        <v>0</v>
      </c>
      <c r="V23" s="300">
        <v>0</v>
      </c>
      <c r="W23" s="300">
        <v>0</v>
      </c>
      <c r="X23" s="300">
        <v>0</v>
      </c>
      <c r="Y23" s="303">
        <v>0</v>
      </c>
      <c r="Z23" s="303">
        <v>1</v>
      </c>
      <c r="AA23" s="303">
        <v>2</v>
      </c>
    </row>
    <row r="24" spans="1:27" s="25" customFormat="1" ht="20.100000000000001" customHeight="1">
      <c r="A24" s="365" t="s">
        <v>248</v>
      </c>
      <c r="B24" s="301">
        <v>4</v>
      </c>
      <c r="C24" s="301">
        <v>933</v>
      </c>
      <c r="D24" s="302">
        <v>0</v>
      </c>
      <c r="E24" s="302">
        <v>0</v>
      </c>
      <c r="F24" s="302">
        <v>0</v>
      </c>
      <c r="G24" s="302">
        <v>0</v>
      </c>
      <c r="H24" s="303">
        <v>1</v>
      </c>
      <c r="I24" s="302">
        <v>0</v>
      </c>
      <c r="J24" s="302">
        <v>1</v>
      </c>
      <c r="K24" s="302">
        <v>150</v>
      </c>
      <c r="L24" s="302">
        <v>1</v>
      </c>
      <c r="M24" s="302">
        <v>783</v>
      </c>
      <c r="N24" s="303">
        <v>0</v>
      </c>
      <c r="O24" s="299">
        <v>0</v>
      </c>
      <c r="P24" s="302">
        <v>0</v>
      </c>
      <c r="Q24" s="302">
        <v>0</v>
      </c>
      <c r="R24" s="303">
        <v>1</v>
      </c>
      <c r="S24" s="299">
        <v>0</v>
      </c>
      <c r="T24" s="299">
        <v>0</v>
      </c>
      <c r="U24" s="299">
        <v>0</v>
      </c>
      <c r="V24" s="299">
        <v>0</v>
      </c>
      <c r="W24" s="299">
        <v>0</v>
      </c>
      <c r="X24" s="299">
        <v>0</v>
      </c>
      <c r="Y24" s="303">
        <v>0</v>
      </c>
      <c r="Z24" s="303">
        <v>1</v>
      </c>
      <c r="AA24" s="303">
        <v>0</v>
      </c>
    </row>
    <row r="25" spans="1:27" s="25" customFormat="1" ht="20.100000000000001" customHeight="1">
      <c r="A25" s="365" t="s">
        <v>249</v>
      </c>
      <c r="B25" s="301">
        <v>1</v>
      </c>
      <c r="C25" s="301">
        <v>270</v>
      </c>
      <c r="D25" s="301">
        <v>0</v>
      </c>
      <c r="E25" s="301">
        <v>0</v>
      </c>
      <c r="F25" s="302">
        <v>0</v>
      </c>
      <c r="G25" s="302">
        <v>0</v>
      </c>
      <c r="H25" s="303">
        <v>0</v>
      </c>
      <c r="I25" s="302">
        <v>0</v>
      </c>
      <c r="J25" s="302">
        <v>1</v>
      </c>
      <c r="K25" s="302">
        <v>270</v>
      </c>
      <c r="L25" s="301">
        <v>0</v>
      </c>
      <c r="M25" s="301">
        <v>0</v>
      </c>
      <c r="N25" s="303">
        <v>0</v>
      </c>
      <c r="O25" s="299">
        <v>0</v>
      </c>
      <c r="P25" s="302">
        <v>0</v>
      </c>
      <c r="Q25" s="302">
        <v>0</v>
      </c>
      <c r="R25" s="303">
        <v>0</v>
      </c>
      <c r="S25" s="299">
        <v>0</v>
      </c>
      <c r="T25" s="299">
        <v>0</v>
      </c>
      <c r="U25" s="299">
        <v>0</v>
      </c>
      <c r="V25" s="299">
        <v>0</v>
      </c>
      <c r="W25" s="299">
        <v>0</v>
      </c>
      <c r="X25" s="299">
        <v>0</v>
      </c>
      <c r="Y25" s="303">
        <v>0</v>
      </c>
      <c r="Z25" s="303">
        <v>1</v>
      </c>
      <c r="AA25" s="303">
        <v>0</v>
      </c>
    </row>
    <row r="26" spans="1:27" s="25" customFormat="1" ht="20.100000000000001" customHeight="1">
      <c r="A26" s="365" t="s">
        <v>250</v>
      </c>
      <c r="B26" s="301">
        <v>0</v>
      </c>
      <c r="C26" s="301">
        <v>0</v>
      </c>
      <c r="D26" s="302">
        <v>0</v>
      </c>
      <c r="E26" s="302">
        <v>0</v>
      </c>
      <c r="F26" s="302">
        <v>0</v>
      </c>
      <c r="G26" s="302">
        <v>0</v>
      </c>
      <c r="H26" s="303">
        <v>0</v>
      </c>
      <c r="I26" s="302">
        <v>0</v>
      </c>
      <c r="J26" s="302">
        <v>0</v>
      </c>
      <c r="K26" s="302">
        <v>0</v>
      </c>
      <c r="L26" s="302">
        <v>0</v>
      </c>
      <c r="M26" s="302">
        <v>0</v>
      </c>
      <c r="N26" s="303">
        <v>0</v>
      </c>
      <c r="O26" s="299">
        <v>0</v>
      </c>
      <c r="P26" s="302">
        <v>0</v>
      </c>
      <c r="Q26" s="302">
        <v>0</v>
      </c>
      <c r="R26" s="303">
        <v>0</v>
      </c>
      <c r="S26" s="300">
        <v>0</v>
      </c>
      <c r="T26" s="300">
        <v>0</v>
      </c>
      <c r="U26" s="300">
        <v>0</v>
      </c>
      <c r="V26" s="300">
        <v>0</v>
      </c>
      <c r="W26" s="300">
        <v>0</v>
      </c>
      <c r="X26" s="300">
        <v>0</v>
      </c>
      <c r="Y26" s="303">
        <v>0</v>
      </c>
      <c r="Z26" s="303">
        <v>1</v>
      </c>
      <c r="AA26" s="303">
        <v>1</v>
      </c>
    </row>
    <row r="27" spans="1:27" s="25" customFormat="1" ht="20.100000000000001" customHeight="1">
      <c r="A27" s="365" t="s">
        <v>251</v>
      </c>
      <c r="B27" s="301">
        <v>2</v>
      </c>
      <c r="C27" s="301">
        <v>0</v>
      </c>
      <c r="D27" s="302">
        <v>0</v>
      </c>
      <c r="E27" s="302">
        <v>0</v>
      </c>
      <c r="F27" s="302">
        <v>0</v>
      </c>
      <c r="G27" s="302">
        <v>0</v>
      </c>
      <c r="H27" s="303">
        <v>2</v>
      </c>
      <c r="I27" s="302">
        <v>0</v>
      </c>
      <c r="J27" s="302">
        <v>0</v>
      </c>
      <c r="K27" s="302">
        <v>0</v>
      </c>
      <c r="L27" s="302">
        <v>0</v>
      </c>
      <c r="M27" s="302">
        <v>0</v>
      </c>
      <c r="N27" s="303">
        <v>0</v>
      </c>
      <c r="O27" s="299">
        <v>0</v>
      </c>
      <c r="P27" s="302">
        <v>0</v>
      </c>
      <c r="Q27" s="302">
        <v>0</v>
      </c>
      <c r="R27" s="303">
        <v>0</v>
      </c>
      <c r="S27" s="300">
        <v>0</v>
      </c>
      <c r="T27" s="300">
        <v>0</v>
      </c>
      <c r="U27" s="300">
        <v>0</v>
      </c>
      <c r="V27" s="300">
        <v>0</v>
      </c>
      <c r="W27" s="300">
        <v>0</v>
      </c>
      <c r="X27" s="300">
        <v>0</v>
      </c>
      <c r="Y27" s="303">
        <v>0</v>
      </c>
      <c r="Z27" s="303">
        <v>1</v>
      </c>
      <c r="AA27" s="303">
        <v>2</v>
      </c>
    </row>
    <row r="28" spans="1:27" s="25" customFormat="1" ht="20.100000000000001" customHeight="1">
      <c r="A28" s="365" t="s">
        <v>252</v>
      </c>
      <c r="B28" s="301">
        <v>3</v>
      </c>
      <c r="C28" s="301">
        <v>0</v>
      </c>
      <c r="D28" s="302">
        <v>0</v>
      </c>
      <c r="E28" s="302">
        <v>0</v>
      </c>
      <c r="F28" s="302">
        <v>0</v>
      </c>
      <c r="G28" s="302">
        <v>0</v>
      </c>
      <c r="H28" s="303">
        <v>1</v>
      </c>
      <c r="I28" s="302">
        <v>0</v>
      </c>
      <c r="J28" s="302">
        <v>0</v>
      </c>
      <c r="K28" s="302">
        <v>0</v>
      </c>
      <c r="L28" s="302">
        <v>0</v>
      </c>
      <c r="M28" s="302">
        <v>0</v>
      </c>
      <c r="N28" s="303">
        <v>1</v>
      </c>
      <c r="O28" s="299">
        <v>0</v>
      </c>
      <c r="P28" s="302">
        <v>0</v>
      </c>
      <c r="Q28" s="302">
        <v>0</v>
      </c>
      <c r="R28" s="303">
        <v>1</v>
      </c>
      <c r="S28" s="300">
        <v>0</v>
      </c>
      <c r="T28" s="300">
        <v>0</v>
      </c>
      <c r="U28" s="300">
        <v>0</v>
      </c>
      <c r="V28" s="300">
        <v>0</v>
      </c>
      <c r="W28" s="300">
        <v>0</v>
      </c>
      <c r="X28" s="300">
        <v>0</v>
      </c>
      <c r="Y28" s="303">
        <v>0</v>
      </c>
      <c r="Z28" s="303">
        <v>0</v>
      </c>
      <c r="AA28" s="303">
        <v>0</v>
      </c>
    </row>
    <row r="29" spans="1:27" s="25" customFormat="1" ht="20.100000000000001" customHeight="1">
      <c r="A29" s="365" t="s">
        <v>253</v>
      </c>
      <c r="B29" s="301">
        <v>1</v>
      </c>
      <c r="C29" s="301">
        <v>0</v>
      </c>
      <c r="D29" s="302">
        <v>0</v>
      </c>
      <c r="E29" s="302">
        <v>0</v>
      </c>
      <c r="F29" s="302">
        <v>0</v>
      </c>
      <c r="G29" s="302">
        <v>0</v>
      </c>
      <c r="H29" s="303">
        <v>1</v>
      </c>
      <c r="I29" s="302">
        <v>0</v>
      </c>
      <c r="J29" s="302">
        <v>0</v>
      </c>
      <c r="K29" s="302">
        <v>0</v>
      </c>
      <c r="L29" s="302">
        <v>0</v>
      </c>
      <c r="M29" s="302">
        <v>0</v>
      </c>
      <c r="N29" s="303">
        <v>0</v>
      </c>
      <c r="O29" s="299">
        <v>0</v>
      </c>
      <c r="P29" s="302">
        <v>0</v>
      </c>
      <c r="Q29" s="302">
        <v>0</v>
      </c>
      <c r="R29" s="303">
        <v>0</v>
      </c>
      <c r="S29" s="299">
        <v>0</v>
      </c>
      <c r="T29" s="299">
        <v>0</v>
      </c>
      <c r="U29" s="299">
        <v>0</v>
      </c>
      <c r="V29" s="299">
        <v>0</v>
      </c>
      <c r="W29" s="299">
        <v>0</v>
      </c>
      <c r="X29" s="299">
        <v>0</v>
      </c>
      <c r="Y29" s="303">
        <v>0</v>
      </c>
      <c r="Z29" s="303">
        <v>0</v>
      </c>
      <c r="AA29" s="303">
        <v>0</v>
      </c>
    </row>
    <row r="30" spans="1:27" s="25" customFormat="1" ht="20.100000000000001" customHeight="1">
      <c r="A30" s="365" t="s">
        <v>254</v>
      </c>
      <c r="B30" s="301">
        <v>3</v>
      </c>
      <c r="C30" s="301">
        <v>0</v>
      </c>
      <c r="D30" s="302">
        <v>0</v>
      </c>
      <c r="E30" s="302">
        <v>0</v>
      </c>
      <c r="F30" s="302">
        <v>0</v>
      </c>
      <c r="G30" s="302">
        <v>0</v>
      </c>
      <c r="H30" s="304">
        <v>1</v>
      </c>
      <c r="I30" s="302">
        <v>0</v>
      </c>
      <c r="J30" s="302">
        <v>0</v>
      </c>
      <c r="K30" s="302">
        <v>0</v>
      </c>
      <c r="L30" s="302">
        <v>0</v>
      </c>
      <c r="M30" s="302">
        <v>0</v>
      </c>
      <c r="N30" s="304">
        <v>0</v>
      </c>
      <c r="O30" s="299">
        <v>0</v>
      </c>
      <c r="P30" s="302">
        <v>0</v>
      </c>
      <c r="Q30" s="302">
        <v>0</v>
      </c>
      <c r="R30" s="304">
        <v>2</v>
      </c>
      <c r="S30" s="299">
        <v>0</v>
      </c>
      <c r="T30" s="299">
        <v>0</v>
      </c>
      <c r="U30" s="299">
        <v>0</v>
      </c>
      <c r="V30" s="299">
        <v>0</v>
      </c>
      <c r="W30" s="299">
        <v>0</v>
      </c>
      <c r="X30" s="299">
        <v>0</v>
      </c>
      <c r="Y30" s="304">
        <v>0</v>
      </c>
      <c r="Z30" s="304">
        <v>1</v>
      </c>
      <c r="AA30" s="304">
        <v>0</v>
      </c>
    </row>
    <row r="31" spans="1:27" s="25" customFormat="1" ht="20.100000000000001" customHeight="1">
      <c r="A31" s="365" t="s">
        <v>255</v>
      </c>
      <c r="B31" s="301">
        <v>41</v>
      </c>
      <c r="C31" s="301">
        <v>440</v>
      </c>
      <c r="D31" s="302">
        <v>1</v>
      </c>
      <c r="E31" s="302">
        <v>176</v>
      </c>
      <c r="F31" s="302">
        <v>0</v>
      </c>
      <c r="G31" s="302">
        <v>0</v>
      </c>
      <c r="H31" s="304">
        <v>22</v>
      </c>
      <c r="I31" s="297">
        <v>29</v>
      </c>
      <c r="J31" s="302">
        <v>0</v>
      </c>
      <c r="K31" s="302">
        <v>0</v>
      </c>
      <c r="L31" s="302">
        <v>1</v>
      </c>
      <c r="M31" s="302">
        <v>191</v>
      </c>
      <c r="N31" s="304">
        <v>12</v>
      </c>
      <c r="O31" s="299">
        <v>0</v>
      </c>
      <c r="P31" s="302">
        <v>1</v>
      </c>
      <c r="Q31" s="302">
        <v>44</v>
      </c>
      <c r="R31" s="304">
        <v>4</v>
      </c>
      <c r="S31" s="300">
        <v>0</v>
      </c>
      <c r="T31" s="300">
        <v>0</v>
      </c>
      <c r="U31" s="300">
        <v>0</v>
      </c>
      <c r="V31" s="300">
        <v>0</v>
      </c>
      <c r="W31" s="300">
        <v>0</v>
      </c>
      <c r="X31" s="300">
        <v>0</v>
      </c>
      <c r="Y31" s="304">
        <v>0</v>
      </c>
      <c r="Z31" s="304">
        <v>0</v>
      </c>
      <c r="AA31" s="304">
        <v>0</v>
      </c>
    </row>
    <row r="32" spans="1:27" s="25" customFormat="1" ht="20.100000000000001" customHeight="1">
      <c r="A32" s="365" t="s">
        <v>256</v>
      </c>
      <c r="B32" s="301">
        <v>1</v>
      </c>
      <c r="C32" s="301">
        <v>0</v>
      </c>
      <c r="D32" s="302">
        <v>0</v>
      </c>
      <c r="E32" s="302">
        <v>0</v>
      </c>
      <c r="F32" s="302">
        <v>0</v>
      </c>
      <c r="G32" s="302">
        <v>0</v>
      </c>
      <c r="H32" s="303">
        <v>1</v>
      </c>
      <c r="I32" s="302">
        <v>0</v>
      </c>
      <c r="J32" s="302">
        <v>0</v>
      </c>
      <c r="K32" s="302">
        <v>0</v>
      </c>
      <c r="L32" s="302">
        <v>0</v>
      </c>
      <c r="M32" s="302">
        <v>0</v>
      </c>
      <c r="N32" s="303">
        <v>0</v>
      </c>
      <c r="O32" s="299">
        <v>0</v>
      </c>
      <c r="P32" s="302">
        <v>0</v>
      </c>
      <c r="Q32" s="302">
        <v>0</v>
      </c>
      <c r="R32" s="303">
        <v>0</v>
      </c>
      <c r="S32" s="300">
        <v>0</v>
      </c>
      <c r="T32" s="300">
        <v>0</v>
      </c>
      <c r="U32" s="300">
        <v>0</v>
      </c>
      <c r="V32" s="300">
        <v>0</v>
      </c>
      <c r="W32" s="300">
        <v>0</v>
      </c>
      <c r="X32" s="300">
        <v>0</v>
      </c>
      <c r="Y32" s="303">
        <v>0</v>
      </c>
      <c r="Z32" s="303">
        <v>0</v>
      </c>
      <c r="AA32" s="303">
        <v>0</v>
      </c>
    </row>
    <row r="33" spans="1:27" s="25" customFormat="1" ht="20.100000000000001" customHeight="1">
      <c r="A33" s="365" t="s">
        <v>257</v>
      </c>
      <c r="B33" s="301">
        <v>17</v>
      </c>
      <c r="C33" s="301">
        <v>497</v>
      </c>
      <c r="D33" s="302">
        <v>0</v>
      </c>
      <c r="E33" s="302">
        <v>0</v>
      </c>
      <c r="F33" s="302">
        <v>0</v>
      </c>
      <c r="G33" s="302">
        <v>0</v>
      </c>
      <c r="H33" s="303">
        <v>5</v>
      </c>
      <c r="I33" s="302">
        <v>0</v>
      </c>
      <c r="J33" s="302">
        <v>0</v>
      </c>
      <c r="K33" s="302">
        <v>0</v>
      </c>
      <c r="L33" s="302">
        <v>2</v>
      </c>
      <c r="M33" s="302">
        <v>497</v>
      </c>
      <c r="N33" s="303">
        <v>5</v>
      </c>
      <c r="O33" s="299">
        <v>0</v>
      </c>
      <c r="P33" s="302">
        <v>0</v>
      </c>
      <c r="Q33" s="302">
        <v>0</v>
      </c>
      <c r="R33" s="303">
        <v>5</v>
      </c>
      <c r="S33" s="300">
        <v>0</v>
      </c>
      <c r="T33" s="300">
        <v>0</v>
      </c>
      <c r="U33" s="300">
        <v>0</v>
      </c>
      <c r="V33" s="300">
        <v>0</v>
      </c>
      <c r="W33" s="300">
        <v>0</v>
      </c>
      <c r="X33" s="300">
        <v>0</v>
      </c>
      <c r="Y33" s="303">
        <v>1</v>
      </c>
      <c r="Z33" s="303">
        <v>0</v>
      </c>
      <c r="AA33" s="303">
        <v>0</v>
      </c>
    </row>
    <row r="34" spans="1:27" s="36" customFormat="1" ht="20.100000000000001" customHeight="1">
      <c r="A34" s="366" t="s">
        <v>258</v>
      </c>
      <c r="B34" s="305">
        <v>33</v>
      </c>
      <c r="C34" s="305">
        <v>321</v>
      </c>
      <c r="D34" s="306">
        <v>1</v>
      </c>
      <c r="E34" s="306">
        <v>192</v>
      </c>
      <c r="F34" s="306">
        <v>1</v>
      </c>
      <c r="G34" s="306">
        <v>39</v>
      </c>
      <c r="H34" s="307">
        <v>14</v>
      </c>
      <c r="I34" s="298">
        <v>7</v>
      </c>
      <c r="J34" s="306">
        <v>0</v>
      </c>
      <c r="K34" s="306">
        <v>0</v>
      </c>
      <c r="L34" s="306">
        <v>0</v>
      </c>
      <c r="M34" s="306">
        <v>0</v>
      </c>
      <c r="N34" s="307">
        <v>10</v>
      </c>
      <c r="O34" s="308">
        <v>0</v>
      </c>
      <c r="P34" s="305">
        <v>1</v>
      </c>
      <c r="Q34" s="305">
        <v>83</v>
      </c>
      <c r="R34" s="307">
        <v>6</v>
      </c>
      <c r="S34" s="308">
        <v>0</v>
      </c>
      <c r="T34" s="308">
        <v>0</v>
      </c>
      <c r="U34" s="308">
        <v>0</v>
      </c>
      <c r="V34" s="308">
        <v>0</v>
      </c>
      <c r="W34" s="308">
        <v>0</v>
      </c>
      <c r="X34" s="308">
        <v>0</v>
      </c>
      <c r="Y34" s="307">
        <v>0</v>
      </c>
      <c r="Z34" s="307">
        <v>0</v>
      </c>
      <c r="AA34" s="307">
        <v>0</v>
      </c>
    </row>
    <row r="35" spans="1:27" s="1" customFormat="1" ht="13.5" customHeight="1">
      <c r="A35" s="369" t="s">
        <v>650</v>
      </c>
      <c r="P35" s="370" t="s">
        <v>651</v>
      </c>
      <c r="Y35" s="156"/>
    </row>
    <row r="36" spans="1:27" s="1" customFormat="1" ht="13.5" customHeight="1">
      <c r="A36" s="369" t="s">
        <v>652</v>
      </c>
      <c r="P36" s="370" t="s">
        <v>653</v>
      </c>
    </row>
    <row r="37" spans="1:27" s="1" customFormat="1" ht="13.5" customHeight="1">
      <c r="A37" s="371" t="s">
        <v>730</v>
      </c>
      <c r="P37" s="790" t="s">
        <v>639</v>
      </c>
      <c r="Q37" s="790"/>
      <c r="R37" s="790"/>
      <c r="S37" s="790"/>
      <c r="T37" s="790"/>
      <c r="U37" s="790"/>
      <c r="V37" s="790"/>
    </row>
    <row r="38" spans="1:27" s="44" customFormat="1">
      <c r="A38" s="41" t="s">
        <v>259</v>
      </c>
    </row>
  </sheetData>
  <mergeCells count="12">
    <mergeCell ref="A1:B1"/>
    <mergeCell ref="P37:V37"/>
    <mergeCell ref="A2:O2"/>
    <mergeCell ref="P2:AA2"/>
    <mergeCell ref="J5:K5"/>
    <mergeCell ref="P5:Q5"/>
    <mergeCell ref="R5:S5"/>
    <mergeCell ref="J6:K6"/>
    <mergeCell ref="P6:Q6"/>
    <mergeCell ref="N5:O5"/>
    <mergeCell ref="N6:O6"/>
    <mergeCell ref="F5:G5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1" fitToHeight="0" orientation="portrait" r:id="rId1"/>
  <headerFooter alignWithMargins="0"/>
  <colBreaks count="1" manualBreakCount="1">
    <brk id="15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"/>
  <sheetViews>
    <sheetView view="pageBreakPreview" zoomScaleNormal="100" zoomScaleSheetLayoutView="100" workbookViewId="0">
      <selection activeCell="R23" sqref="R23"/>
    </sheetView>
  </sheetViews>
  <sheetFormatPr defaultRowHeight="12"/>
  <cols>
    <col min="8" max="21" width="10.7109375" customWidth="1"/>
    <col min="23" max="28" width="8.7109375" customWidth="1"/>
    <col min="29" max="32" width="11.7109375" customWidth="1"/>
    <col min="33" max="40" width="13.28515625" customWidth="1"/>
    <col min="42" max="44" width="7.42578125" bestFit="1" customWidth="1"/>
    <col min="45" max="46" width="6.28515625" bestFit="1" customWidth="1"/>
    <col min="47" max="47" width="6.5703125" bestFit="1" customWidth="1"/>
    <col min="48" max="55" width="6.7109375" customWidth="1"/>
    <col min="56" max="67" width="8.7109375" customWidth="1"/>
  </cols>
  <sheetData>
    <row r="1" spans="1:67" ht="24.95" customHeight="1">
      <c r="A1" s="551" t="s">
        <v>649</v>
      </c>
      <c r="V1" s="551" t="s">
        <v>649</v>
      </c>
      <c r="AO1" s="551" t="s">
        <v>649</v>
      </c>
    </row>
    <row r="2" spans="1:67" ht="24.95" customHeight="1">
      <c r="A2" s="791" t="s">
        <v>799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2" t="s">
        <v>800</v>
      </c>
      <c r="M2" s="792"/>
      <c r="N2" s="792"/>
      <c r="O2" s="792"/>
      <c r="P2" s="792"/>
      <c r="Q2" s="792"/>
      <c r="R2" s="792"/>
      <c r="S2" s="792"/>
      <c r="T2" s="792"/>
      <c r="U2" s="792"/>
      <c r="V2" s="791" t="s">
        <v>814</v>
      </c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2" t="s">
        <v>815</v>
      </c>
      <c r="AH2" s="792"/>
      <c r="AI2" s="792"/>
      <c r="AJ2" s="792"/>
      <c r="AK2" s="792"/>
      <c r="AL2" s="792"/>
      <c r="AM2" s="792"/>
      <c r="AN2" s="792"/>
      <c r="AO2" s="791" t="s">
        <v>817</v>
      </c>
      <c r="AP2" s="791"/>
      <c r="AQ2" s="791"/>
      <c r="AR2" s="791"/>
      <c r="AS2" s="791"/>
      <c r="AT2" s="791"/>
      <c r="AU2" s="791"/>
      <c r="AV2" s="791"/>
      <c r="AW2" s="791"/>
      <c r="AX2" s="791"/>
      <c r="AY2" s="791"/>
      <c r="AZ2" s="791"/>
      <c r="BA2" s="791"/>
      <c r="BB2" s="791"/>
      <c r="BC2" s="791"/>
      <c r="BD2" s="792" t="s">
        <v>818</v>
      </c>
      <c r="BE2" s="792"/>
      <c r="BF2" s="792"/>
      <c r="BG2" s="792"/>
      <c r="BH2" s="792"/>
      <c r="BI2" s="792"/>
      <c r="BJ2" s="792"/>
      <c r="BK2" s="792"/>
      <c r="BL2" s="792"/>
      <c r="BM2" s="792"/>
      <c r="BN2" s="792"/>
      <c r="BO2" s="792"/>
    </row>
    <row r="3" spans="1:67" ht="23.1" customHeight="1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1"/>
      <c r="Z3" s="31"/>
    </row>
    <row r="4" spans="1:67" ht="15" customHeight="1" thickBot="1">
      <c r="A4" s="32" t="s">
        <v>778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4"/>
      <c r="U4" s="34" t="s">
        <v>779</v>
      </c>
      <c r="V4" s="32" t="s">
        <v>778</v>
      </c>
      <c r="W4" s="32"/>
      <c r="X4" s="32"/>
      <c r="Y4" s="32"/>
      <c r="Z4" s="32"/>
      <c r="AN4" s="34" t="s">
        <v>779</v>
      </c>
      <c r="AO4" s="32" t="s">
        <v>778</v>
      </c>
      <c r="BO4" s="34" t="s">
        <v>779</v>
      </c>
    </row>
    <row r="5" spans="1:67" ht="18" customHeight="1">
      <c r="A5" s="470" t="s">
        <v>641</v>
      </c>
      <c r="B5" s="856" t="s">
        <v>488</v>
      </c>
      <c r="C5" s="857"/>
      <c r="D5" s="857"/>
      <c r="E5" s="857"/>
      <c r="F5" s="857"/>
      <c r="G5" s="857"/>
      <c r="H5" s="857"/>
      <c r="I5" s="857"/>
      <c r="J5" s="857"/>
      <c r="K5" s="857"/>
      <c r="L5" s="858" t="s">
        <v>543</v>
      </c>
      <c r="M5" s="858"/>
      <c r="N5" s="858"/>
      <c r="O5" s="858"/>
      <c r="P5" s="858"/>
      <c r="Q5" s="858"/>
      <c r="R5" s="858"/>
      <c r="S5" s="858"/>
      <c r="T5" s="858"/>
      <c r="U5" s="858"/>
      <c r="V5" s="470" t="s">
        <v>641</v>
      </c>
      <c r="W5" s="856" t="s">
        <v>488</v>
      </c>
      <c r="X5" s="857"/>
      <c r="Y5" s="857"/>
      <c r="Z5" s="857"/>
      <c r="AA5" s="857"/>
      <c r="AB5" s="857"/>
      <c r="AC5" s="857"/>
      <c r="AD5" s="857"/>
      <c r="AE5" s="857"/>
      <c r="AF5" s="857"/>
      <c r="AG5" s="858" t="s">
        <v>543</v>
      </c>
      <c r="AH5" s="858"/>
      <c r="AI5" s="858"/>
      <c r="AJ5" s="858"/>
      <c r="AK5" s="858"/>
      <c r="AL5" s="858"/>
      <c r="AM5" s="858"/>
      <c r="AN5" s="858"/>
      <c r="AO5" s="470" t="s">
        <v>471</v>
      </c>
      <c r="AP5" s="856" t="s">
        <v>489</v>
      </c>
      <c r="AQ5" s="857"/>
      <c r="AR5" s="857"/>
      <c r="AS5" s="857"/>
      <c r="AT5" s="857"/>
      <c r="AU5" s="857"/>
      <c r="AV5" s="857"/>
      <c r="AW5" s="857"/>
      <c r="AX5" s="857"/>
      <c r="AY5" s="857"/>
      <c r="AZ5" s="857"/>
      <c r="BA5" s="857"/>
      <c r="BB5" s="857"/>
      <c r="BC5" s="857"/>
      <c r="BD5" s="858" t="s">
        <v>540</v>
      </c>
      <c r="BE5" s="858"/>
      <c r="BF5" s="858"/>
      <c r="BG5" s="858"/>
      <c r="BH5" s="858"/>
      <c r="BI5" s="858"/>
      <c r="BJ5" s="858"/>
      <c r="BK5" s="858"/>
      <c r="BL5" s="858"/>
      <c r="BM5" s="858"/>
      <c r="BN5" s="858"/>
      <c r="BO5" s="858"/>
    </row>
    <row r="6" spans="1:67" ht="30" customHeight="1">
      <c r="A6" s="296"/>
      <c r="B6" s="881" t="s">
        <v>761</v>
      </c>
      <c r="C6" s="882"/>
      <c r="D6" s="882"/>
      <c r="E6" s="882"/>
      <c r="F6" s="882"/>
      <c r="G6" s="883"/>
      <c r="H6" s="862" t="s">
        <v>801</v>
      </c>
      <c r="I6" s="874"/>
      <c r="J6" s="862" t="s">
        <v>802</v>
      </c>
      <c r="K6" s="884"/>
      <c r="L6" s="884" t="s">
        <v>803</v>
      </c>
      <c r="M6" s="874"/>
      <c r="N6" s="887" t="s">
        <v>804</v>
      </c>
      <c r="O6" s="888"/>
      <c r="P6" s="887" t="s">
        <v>805</v>
      </c>
      <c r="Q6" s="888"/>
      <c r="R6" s="887" t="s">
        <v>806</v>
      </c>
      <c r="S6" s="888"/>
      <c r="T6" s="891" t="s">
        <v>807</v>
      </c>
      <c r="U6" s="892"/>
      <c r="V6" s="182"/>
      <c r="W6" s="881" t="s">
        <v>761</v>
      </c>
      <c r="X6" s="882"/>
      <c r="Y6" s="882"/>
      <c r="Z6" s="882"/>
      <c r="AA6" s="882"/>
      <c r="AB6" s="883"/>
      <c r="AC6" s="899" t="s">
        <v>809</v>
      </c>
      <c r="AD6" s="888"/>
      <c r="AE6" s="901" t="s">
        <v>810</v>
      </c>
      <c r="AF6" s="902"/>
      <c r="AG6" s="902" t="s">
        <v>811</v>
      </c>
      <c r="AH6" s="905"/>
      <c r="AI6" s="895" t="s">
        <v>816</v>
      </c>
      <c r="AJ6" s="907"/>
      <c r="AK6" s="902" t="s">
        <v>812</v>
      </c>
      <c r="AL6" s="905"/>
      <c r="AM6" s="895" t="s">
        <v>813</v>
      </c>
      <c r="AN6" s="896"/>
      <c r="AO6" s="182"/>
      <c r="AP6" s="881" t="s">
        <v>761</v>
      </c>
      <c r="AQ6" s="882"/>
      <c r="AR6" s="882"/>
      <c r="AS6" s="882"/>
      <c r="AT6" s="882"/>
      <c r="AU6" s="883"/>
      <c r="AV6" s="862" t="s">
        <v>819</v>
      </c>
      <c r="AW6" s="874"/>
      <c r="AX6" s="862" t="s">
        <v>820</v>
      </c>
      <c r="AY6" s="874"/>
      <c r="AZ6" s="862" t="s">
        <v>821</v>
      </c>
      <c r="BA6" s="874"/>
      <c r="BB6" s="862" t="s">
        <v>822</v>
      </c>
      <c r="BC6" s="884"/>
      <c r="BD6" s="884" t="s">
        <v>823</v>
      </c>
      <c r="BE6" s="874"/>
      <c r="BF6" s="862" t="s">
        <v>824</v>
      </c>
      <c r="BG6" s="874"/>
      <c r="BH6" s="862" t="s">
        <v>825</v>
      </c>
      <c r="BI6" s="874"/>
      <c r="BJ6" s="887" t="s">
        <v>827</v>
      </c>
      <c r="BK6" s="888"/>
      <c r="BL6" s="862" t="s">
        <v>826</v>
      </c>
      <c r="BM6" s="874"/>
      <c r="BN6" s="895" t="s">
        <v>828</v>
      </c>
      <c r="BO6" s="896"/>
    </row>
    <row r="7" spans="1:67" ht="30" customHeight="1">
      <c r="A7" s="296"/>
      <c r="B7" s="885" t="s">
        <v>538</v>
      </c>
      <c r="C7" s="860"/>
      <c r="D7" s="861"/>
      <c r="E7" s="885" t="s">
        <v>762</v>
      </c>
      <c r="F7" s="860"/>
      <c r="G7" s="861"/>
      <c r="H7" s="864"/>
      <c r="I7" s="867"/>
      <c r="J7" s="864"/>
      <c r="K7" s="866"/>
      <c r="L7" s="866"/>
      <c r="M7" s="867"/>
      <c r="N7" s="889"/>
      <c r="O7" s="890"/>
      <c r="P7" s="889"/>
      <c r="Q7" s="890"/>
      <c r="R7" s="889"/>
      <c r="S7" s="890"/>
      <c r="T7" s="893"/>
      <c r="U7" s="894"/>
      <c r="V7" s="296"/>
      <c r="W7" s="885" t="s">
        <v>538</v>
      </c>
      <c r="X7" s="860"/>
      <c r="Y7" s="861"/>
      <c r="Z7" s="885" t="s">
        <v>762</v>
      </c>
      <c r="AA7" s="860"/>
      <c r="AB7" s="861"/>
      <c r="AC7" s="900"/>
      <c r="AD7" s="890"/>
      <c r="AE7" s="903"/>
      <c r="AF7" s="904"/>
      <c r="AG7" s="904"/>
      <c r="AH7" s="906"/>
      <c r="AI7" s="897"/>
      <c r="AJ7" s="908"/>
      <c r="AK7" s="904"/>
      <c r="AL7" s="906"/>
      <c r="AM7" s="897"/>
      <c r="AN7" s="898"/>
      <c r="AO7" s="296"/>
      <c r="AP7" s="885" t="s">
        <v>538</v>
      </c>
      <c r="AQ7" s="860"/>
      <c r="AR7" s="861"/>
      <c r="AS7" s="885" t="s">
        <v>762</v>
      </c>
      <c r="AT7" s="860"/>
      <c r="AU7" s="861"/>
      <c r="AV7" s="864"/>
      <c r="AW7" s="867"/>
      <c r="AX7" s="864"/>
      <c r="AY7" s="867"/>
      <c r="AZ7" s="864"/>
      <c r="BA7" s="867"/>
      <c r="BB7" s="864"/>
      <c r="BC7" s="866"/>
      <c r="BD7" s="866"/>
      <c r="BE7" s="867"/>
      <c r="BF7" s="864"/>
      <c r="BG7" s="867"/>
      <c r="BH7" s="864"/>
      <c r="BI7" s="867"/>
      <c r="BJ7" s="889"/>
      <c r="BK7" s="890"/>
      <c r="BL7" s="864"/>
      <c r="BM7" s="867"/>
      <c r="BN7" s="897"/>
      <c r="BO7" s="898"/>
    </row>
    <row r="8" spans="1:67" ht="24.95" customHeight="1">
      <c r="A8" s="278"/>
      <c r="B8" s="272" t="s">
        <v>763</v>
      </c>
      <c r="C8" s="272" t="s">
        <v>447</v>
      </c>
      <c r="D8" s="273" t="s">
        <v>383</v>
      </c>
      <c r="E8" s="272" t="s">
        <v>763</v>
      </c>
      <c r="F8" s="272" t="s">
        <v>447</v>
      </c>
      <c r="G8" s="273" t="s">
        <v>383</v>
      </c>
      <c r="H8" s="292" t="s">
        <v>765</v>
      </c>
      <c r="I8" s="292" t="s">
        <v>53</v>
      </c>
      <c r="J8" s="292" t="s">
        <v>765</v>
      </c>
      <c r="K8" s="271" t="s">
        <v>53</v>
      </c>
      <c r="L8" s="273" t="s">
        <v>765</v>
      </c>
      <c r="M8" s="292" t="s">
        <v>53</v>
      </c>
      <c r="N8" s="292" t="s">
        <v>765</v>
      </c>
      <c r="O8" s="292" t="s">
        <v>53</v>
      </c>
      <c r="P8" s="292" t="s">
        <v>765</v>
      </c>
      <c r="Q8" s="292" t="s">
        <v>53</v>
      </c>
      <c r="R8" s="292" t="s">
        <v>765</v>
      </c>
      <c r="S8" s="292" t="s">
        <v>53</v>
      </c>
      <c r="T8" s="292" t="s">
        <v>765</v>
      </c>
      <c r="U8" s="271" t="s">
        <v>53</v>
      </c>
      <c r="V8" s="278"/>
      <c r="W8" s="272" t="s">
        <v>763</v>
      </c>
      <c r="X8" s="272" t="s">
        <v>447</v>
      </c>
      <c r="Y8" s="273" t="s">
        <v>383</v>
      </c>
      <c r="Z8" s="272" t="s">
        <v>763</v>
      </c>
      <c r="AA8" s="272" t="s">
        <v>447</v>
      </c>
      <c r="AB8" s="273" t="s">
        <v>383</v>
      </c>
      <c r="AC8" s="292" t="s">
        <v>765</v>
      </c>
      <c r="AD8" s="271" t="s">
        <v>53</v>
      </c>
      <c r="AE8" s="565" t="s">
        <v>808</v>
      </c>
      <c r="AF8" s="271" t="s">
        <v>53</v>
      </c>
      <c r="AG8" s="273" t="s">
        <v>765</v>
      </c>
      <c r="AH8" s="271" t="s">
        <v>53</v>
      </c>
      <c r="AI8" s="292" t="s">
        <v>765</v>
      </c>
      <c r="AJ8" s="271" t="s">
        <v>53</v>
      </c>
      <c r="AK8" s="292" t="s">
        <v>765</v>
      </c>
      <c r="AL8" s="271" t="s">
        <v>53</v>
      </c>
      <c r="AM8" s="292" t="s">
        <v>765</v>
      </c>
      <c r="AN8" s="271" t="s">
        <v>53</v>
      </c>
      <c r="AO8" s="278"/>
      <c r="AP8" s="272" t="s">
        <v>763</v>
      </c>
      <c r="AQ8" s="272" t="s">
        <v>447</v>
      </c>
      <c r="AR8" s="273" t="s">
        <v>383</v>
      </c>
      <c r="AS8" s="272" t="s">
        <v>763</v>
      </c>
      <c r="AT8" s="272" t="s">
        <v>447</v>
      </c>
      <c r="AU8" s="273" t="s">
        <v>383</v>
      </c>
      <c r="AV8" s="292" t="s">
        <v>765</v>
      </c>
      <c r="AW8" s="271" t="s">
        <v>53</v>
      </c>
      <c r="AX8" s="292" t="s">
        <v>765</v>
      </c>
      <c r="AY8" s="271" t="s">
        <v>53</v>
      </c>
      <c r="AZ8" s="292" t="s">
        <v>765</v>
      </c>
      <c r="BA8" s="271" t="s">
        <v>53</v>
      </c>
      <c r="BB8" s="292" t="s">
        <v>765</v>
      </c>
      <c r="BC8" s="271" t="s">
        <v>53</v>
      </c>
      <c r="BD8" s="292" t="s">
        <v>765</v>
      </c>
      <c r="BE8" s="271" t="s">
        <v>53</v>
      </c>
      <c r="BF8" s="292" t="s">
        <v>765</v>
      </c>
      <c r="BG8" s="271" t="s">
        <v>53</v>
      </c>
      <c r="BH8" s="292" t="s">
        <v>765</v>
      </c>
      <c r="BI8" s="271" t="s">
        <v>53</v>
      </c>
      <c r="BJ8" s="292" t="s">
        <v>765</v>
      </c>
      <c r="BK8" s="271" t="s">
        <v>53</v>
      </c>
      <c r="BL8" s="292" t="s">
        <v>765</v>
      </c>
      <c r="BM8" s="271" t="s">
        <v>53</v>
      </c>
      <c r="BN8" s="292" t="s">
        <v>765</v>
      </c>
      <c r="BO8" s="271" t="s">
        <v>53</v>
      </c>
    </row>
    <row r="9" spans="1:67" ht="24.95" customHeight="1">
      <c r="A9" s="386">
        <v>2016</v>
      </c>
      <c r="B9" s="491">
        <f>SUM(C9:D9)</f>
        <v>3</v>
      </c>
      <c r="C9" s="555">
        <v>1</v>
      </c>
      <c r="D9" s="556">
        <v>2</v>
      </c>
      <c r="E9" s="490">
        <f>SUM(F9:G9)</f>
        <v>0</v>
      </c>
      <c r="F9" s="556">
        <v>0</v>
      </c>
      <c r="G9" s="556">
        <v>0</v>
      </c>
      <c r="H9" s="556">
        <v>0</v>
      </c>
      <c r="I9" s="556">
        <v>0</v>
      </c>
      <c r="J9" s="556">
        <v>0</v>
      </c>
      <c r="K9" s="556">
        <v>0</v>
      </c>
      <c r="L9" s="556">
        <v>0</v>
      </c>
      <c r="M9" s="556">
        <v>0</v>
      </c>
      <c r="N9" s="556">
        <v>0</v>
      </c>
      <c r="O9" s="556">
        <v>0</v>
      </c>
      <c r="P9" s="556">
        <v>0</v>
      </c>
      <c r="Q9" s="556">
        <v>0</v>
      </c>
      <c r="R9" s="556">
        <v>3</v>
      </c>
      <c r="S9" s="556">
        <v>0</v>
      </c>
      <c r="T9" s="557" t="s">
        <v>54</v>
      </c>
      <c r="U9" s="557" t="s">
        <v>54</v>
      </c>
      <c r="V9" s="386">
        <v>2016</v>
      </c>
      <c r="W9" s="489">
        <v>5</v>
      </c>
      <c r="X9" s="496">
        <v>2</v>
      </c>
      <c r="Y9" s="495">
        <v>3</v>
      </c>
      <c r="Z9" s="488">
        <f>SUM(AA9:AB9)</f>
        <v>0</v>
      </c>
      <c r="AA9" s="495">
        <v>0</v>
      </c>
      <c r="AB9" s="495">
        <v>0</v>
      </c>
      <c r="AC9" s="495">
        <v>0</v>
      </c>
      <c r="AD9" s="495">
        <v>0</v>
      </c>
      <c r="AE9" s="495">
        <v>2</v>
      </c>
      <c r="AF9" s="495">
        <v>0</v>
      </c>
      <c r="AG9" s="495">
        <v>0</v>
      </c>
      <c r="AH9" s="495">
        <v>0</v>
      </c>
      <c r="AI9" s="495">
        <v>0</v>
      </c>
      <c r="AJ9" s="495">
        <v>0</v>
      </c>
      <c r="AK9" s="495">
        <v>3</v>
      </c>
      <c r="AL9" s="495">
        <v>0</v>
      </c>
      <c r="AM9" s="495">
        <v>0</v>
      </c>
      <c r="AN9" s="495">
        <v>0</v>
      </c>
      <c r="AO9" s="386">
        <v>2016</v>
      </c>
      <c r="AP9" s="489">
        <f>SUM(AQ9:AR9)</f>
        <v>210</v>
      </c>
      <c r="AQ9" s="496">
        <v>93</v>
      </c>
      <c r="AR9" s="495">
        <v>117</v>
      </c>
      <c r="AS9" s="488">
        <f>SUM(AT9:AU9)</f>
        <v>16</v>
      </c>
      <c r="AT9" s="495">
        <v>10</v>
      </c>
      <c r="AU9" s="495">
        <v>6</v>
      </c>
      <c r="AV9" s="495">
        <v>1</v>
      </c>
      <c r="AW9" s="495">
        <v>0</v>
      </c>
      <c r="AX9" s="495">
        <v>117</v>
      </c>
      <c r="AY9" s="495">
        <v>16</v>
      </c>
      <c r="AZ9" s="495">
        <v>0</v>
      </c>
      <c r="BA9" s="495">
        <v>0</v>
      </c>
      <c r="BB9" s="495">
        <v>46</v>
      </c>
      <c r="BC9" s="495">
        <v>0</v>
      </c>
      <c r="BD9" s="495">
        <v>42</v>
      </c>
      <c r="BE9" s="495">
        <v>0</v>
      </c>
      <c r="BF9" s="495">
        <v>0</v>
      </c>
      <c r="BG9" s="495">
        <v>0</v>
      </c>
      <c r="BH9" s="495">
        <v>0</v>
      </c>
      <c r="BI9" s="495">
        <v>0</v>
      </c>
      <c r="BJ9" s="495">
        <v>0</v>
      </c>
      <c r="BK9" s="495">
        <v>0</v>
      </c>
      <c r="BL9" s="495">
        <v>4</v>
      </c>
      <c r="BM9" s="495">
        <v>0</v>
      </c>
      <c r="BN9" s="534">
        <v>0</v>
      </c>
      <c r="BO9" s="534">
        <v>0</v>
      </c>
    </row>
    <row r="10" spans="1:67" ht="24.95" customHeight="1">
      <c r="A10" s="386">
        <v>2017</v>
      </c>
      <c r="B10" s="491">
        <v>0</v>
      </c>
      <c r="C10" s="555">
        <v>0</v>
      </c>
      <c r="D10" s="556">
        <v>0</v>
      </c>
      <c r="E10" s="490">
        <v>0</v>
      </c>
      <c r="F10" s="556">
        <v>0</v>
      </c>
      <c r="G10" s="556">
        <v>0</v>
      </c>
      <c r="H10" s="556">
        <v>0</v>
      </c>
      <c r="I10" s="556">
        <v>0</v>
      </c>
      <c r="J10" s="556">
        <v>0</v>
      </c>
      <c r="K10" s="556">
        <v>0</v>
      </c>
      <c r="L10" s="556">
        <v>0</v>
      </c>
      <c r="M10" s="556">
        <v>0</v>
      </c>
      <c r="N10" s="556">
        <v>0</v>
      </c>
      <c r="O10" s="556">
        <v>0</v>
      </c>
      <c r="P10" s="556">
        <v>0</v>
      </c>
      <c r="Q10" s="556">
        <v>0</v>
      </c>
      <c r="R10" s="556">
        <v>0</v>
      </c>
      <c r="S10" s="556">
        <v>0</v>
      </c>
      <c r="T10" s="557" t="s">
        <v>54</v>
      </c>
      <c r="U10" s="557" t="s">
        <v>54</v>
      </c>
      <c r="V10" s="386">
        <v>2017</v>
      </c>
      <c r="W10" s="489">
        <v>40</v>
      </c>
      <c r="X10" s="496">
        <v>18</v>
      </c>
      <c r="Y10" s="495">
        <v>22</v>
      </c>
      <c r="Z10" s="488">
        <v>0</v>
      </c>
      <c r="AA10" s="495">
        <v>0</v>
      </c>
      <c r="AB10" s="495">
        <v>0</v>
      </c>
      <c r="AC10" s="495">
        <v>0</v>
      </c>
      <c r="AD10" s="495">
        <v>0</v>
      </c>
      <c r="AE10" s="495">
        <v>2</v>
      </c>
      <c r="AF10" s="495">
        <v>0</v>
      </c>
      <c r="AG10" s="495">
        <v>0</v>
      </c>
      <c r="AH10" s="495">
        <v>0</v>
      </c>
      <c r="AI10" s="495">
        <v>38</v>
      </c>
      <c r="AJ10" s="495">
        <v>0</v>
      </c>
      <c r="AK10" s="495">
        <v>0</v>
      </c>
      <c r="AL10" s="495">
        <v>0</v>
      </c>
      <c r="AM10" s="495">
        <v>0</v>
      </c>
      <c r="AN10" s="495">
        <v>0</v>
      </c>
      <c r="AO10" s="386">
        <v>2017</v>
      </c>
      <c r="AP10" s="489">
        <v>161</v>
      </c>
      <c r="AQ10" s="496">
        <v>86</v>
      </c>
      <c r="AR10" s="495">
        <v>75</v>
      </c>
      <c r="AS10" s="488">
        <v>0</v>
      </c>
      <c r="AT10" s="495">
        <v>0</v>
      </c>
      <c r="AU10" s="495">
        <v>0</v>
      </c>
      <c r="AV10" s="495">
        <v>0</v>
      </c>
      <c r="AW10" s="495">
        <v>0</v>
      </c>
      <c r="AX10" s="495">
        <v>0</v>
      </c>
      <c r="AY10" s="495">
        <v>0</v>
      </c>
      <c r="AZ10" s="495">
        <v>0</v>
      </c>
      <c r="BA10" s="495">
        <v>0</v>
      </c>
      <c r="BB10" s="495">
        <v>78</v>
      </c>
      <c r="BC10" s="495">
        <v>0</v>
      </c>
      <c r="BD10" s="495">
        <v>57</v>
      </c>
      <c r="BE10" s="495">
        <v>0</v>
      </c>
      <c r="BF10" s="495">
        <v>2</v>
      </c>
      <c r="BG10" s="495">
        <v>0</v>
      </c>
      <c r="BH10" s="495">
        <v>0</v>
      </c>
      <c r="BI10" s="495">
        <v>0</v>
      </c>
      <c r="BJ10" s="495">
        <v>5</v>
      </c>
      <c r="BK10" s="495">
        <v>0</v>
      </c>
      <c r="BL10" s="495">
        <v>18</v>
      </c>
      <c r="BM10" s="495">
        <v>0</v>
      </c>
      <c r="BN10" s="534">
        <v>1</v>
      </c>
      <c r="BO10" s="534">
        <v>0</v>
      </c>
    </row>
    <row r="11" spans="1:67" ht="24.95" customHeight="1">
      <c r="A11" s="386">
        <v>2018</v>
      </c>
      <c r="B11" s="491">
        <v>4</v>
      </c>
      <c r="C11" s="555">
        <v>2</v>
      </c>
      <c r="D11" s="556">
        <v>2</v>
      </c>
      <c r="E11" s="490">
        <v>0</v>
      </c>
      <c r="F11" s="556">
        <v>0</v>
      </c>
      <c r="G11" s="556">
        <v>0</v>
      </c>
      <c r="H11" s="556">
        <v>0</v>
      </c>
      <c r="I11" s="556">
        <v>0</v>
      </c>
      <c r="J11" s="556">
        <v>0</v>
      </c>
      <c r="K11" s="556">
        <v>0</v>
      </c>
      <c r="L11" s="556">
        <v>0</v>
      </c>
      <c r="M11" s="556">
        <v>0</v>
      </c>
      <c r="N11" s="556">
        <v>1</v>
      </c>
      <c r="O11" s="556">
        <v>0</v>
      </c>
      <c r="P11" s="556">
        <v>0</v>
      </c>
      <c r="Q11" s="556">
        <v>0</v>
      </c>
      <c r="R11" s="556">
        <v>3</v>
      </c>
      <c r="S11" s="556">
        <v>0</v>
      </c>
      <c r="T11" s="557" t="s">
        <v>54</v>
      </c>
      <c r="U11" s="490" t="s">
        <v>54</v>
      </c>
      <c r="V11" s="386">
        <v>2018</v>
      </c>
      <c r="W11" s="489">
        <v>63</v>
      </c>
      <c r="X11" s="496">
        <v>30</v>
      </c>
      <c r="Y11" s="495">
        <v>33</v>
      </c>
      <c r="Z11" s="488">
        <v>0</v>
      </c>
      <c r="AA11" s="495">
        <v>0</v>
      </c>
      <c r="AB11" s="495">
        <v>0</v>
      </c>
      <c r="AC11" s="495">
        <v>0</v>
      </c>
      <c r="AD11" s="495">
        <v>0</v>
      </c>
      <c r="AE11" s="495">
        <v>3</v>
      </c>
      <c r="AF11" s="495">
        <v>0</v>
      </c>
      <c r="AG11" s="495">
        <v>1</v>
      </c>
      <c r="AH11" s="495">
        <v>0</v>
      </c>
      <c r="AI11" s="495">
        <v>0</v>
      </c>
      <c r="AJ11" s="495">
        <v>0</v>
      </c>
      <c r="AK11" s="495">
        <v>59</v>
      </c>
      <c r="AL11" s="495">
        <v>0</v>
      </c>
      <c r="AM11" s="495">
        <v>0</v>
      </c>
      <c r="AN11" s="495">
        <v>0</v>
      </c>
      <c r="AO11" s="386">
        <v>2018</v>
      </c>
      <c r="AP11" s="489">
        <v>235</v>
      </c>
      <c r="AQ11" s="496">
        <v>123</v>
      </c>
      <c r="AR11" s="495">
        <v>112</v>
      </c>
      <c r="AS11" s="488">
        <v>0</v>
      </c>
      <c r="AT11" s="495">
        <v>0</v>
      </c>
      <c r="AU11" s="495">
        <v>0</v>
      </c>
      <c r="AV11" s="495">
        <v>1</v>
      </c>
      <c r="AW11" s="495">
        <v>0</v>
      </c>
      <c r="AX11" s="495">
        <v>107</v>
      </c>
      <c r="AY11" s="495">
        <v>0</v>
      </c>
      <c r="AZ11" s="495">
        <v>0</v>
      </c>
      <c r="BA11" s="495">
        <v>0</v>
      </c>
      <c r="BB11" s="495">
        <v>96</v>
      </c>
      <c r="BC11" s="495">
        <v>0</v>
      </c>
      <c r="BD11" s="495">
        <v>27</v>
      </c>
      <c r="BE11" s="495">
        <v>0</v>
      </c>
      <c r="BF11" s="495">
        <v>0</v>
      </c>
      <c r="BG11" s="495">
        <v>0</v>
      </c>
      <c r="BH11" s="495">
        <v>0</v>
      </c>
      <c r="BI11" s="495">
        <v>0</v>
      </c>
      <c r="BJ11" s="495">
        <v>2</v>
      </c>
      <c r="BK11" s="495">
        <v>0</v>
      </c>
      <c r="BL11" s="495">
        <v>0</v>
      </c>
      <c r="BM11" s="495">
        <v>0</v>
      </c>
      <c r="BN11" s="534">
        <v>2</v>
      </c>
      <c r="BO11" s="534">
        <v>0</v>
      </c>
    </row>
    <row r="12" spans="1:67" s="236" customFormat="1" ht="24.95" customHeight="1">
      <c r="A12" s="518">
        <v>2019</v>
      </c>
      <c r="B12" s="558">
        <v>12</v>
      </c>
      <c r="C12" s="559">
        <v>8</v>
      </c>
      <c r="D12" s="560">
        <v>4</v>
      </c>
      <c r="E12" s="490">
        <v>0</v>
      </c>
      <c r="F12" s="556">
        <v>0</v>
      </c>
      <c r="G12" s="556">
        <v>0</v>
      </c>
      <c r="H12" s="556">
        <v>0</v>
      </c>
      <c r="I12" s="556">
        <v>0</v>
      </c>
      <c r="J12" s="556">
        <v>0</v>
      </c>
      <c r="K12" s="556">
        <v>0</v>
      </c>
      <c r="L12" s="556">
        <v>0</v>
      </c>
      <c r="M12" s="556">
        <v>0</v>
      </c>
      <c r="N12" s="556">
        <v>0</v>
      </c>
      <c r="O12" s="556">
        <v>0</v>
      </c>
      <c r="P12" s="556">
        <v>0</v>
      </c>
      <c r="Q12" s="556">
        <v>0</v>
      </c>
      <c r="R12" s="560">
        <v>2</v>
      </c>
      <c r="S12" s="556">
        <v>0</v>
      </c>
      <c r="T12" s="560" t="s">
        <v>443</v>
      </c>
      <c r="U12" s="556">
        <v>0</v>
      </c>
      <c r="V12" s="518">
        <v>2019</v>
      </c>
      <c r="W12" s="520">
        <v>37</v>
      </c>
      <c r="X12" s="521">
        <v>19</v>
      </c>
      <c r="Y12" s="522">
        <v>18</v>
      </c>
      <c r="Z12" s="523">
        <v>0</v>
      </c>
      <c r="AA12" s="524">
        <v>0</v>
      </c>
      <c r="AB12" s="524">
        <v>0</v>
      </c>
      <c r="AC12" s="524">
        <v>0</v>
      </c>
      <c r="AD12" s="524">
        <v>0</v>
      </c>
      <c r="AE12" s="522">
        <v>1</v>
      </c>
      <c r="AF12" s="524">
        <v>0</v>
      </c>
      <c r="AG12" s="524">
        <v>0</v>
      </c>
      <c r="AH12" s="524">
        <v>0</v>
      </c>
      <c r="AI12" s="522">
        <v>1</v>
      </c>
      <c r="AJ12" s="524">
        <v>0</v>
      </c>
      <c r="AK12" s="522">
        <v>35</v>
      </c>
      <c r="AL12" s="524">
        <v>0</v>
      </c>
      <c r="AM12" s="524">
        <v>0</v>
      </c>
      <c r="AN12" s="524">
        <v>0</v>
      </c>
      <c r="AO12" s="518">
        <v>2019</v>
      </c>
      <c r="AP12" s="566">
        <v>146</v>
      </c>
      <c r="AQ12" s="521">
        <v>73</v>
      </c>
      <c r="AR12" s="522">
        <v>73</v>
      </c>
      <c r="AS12" s="523">
        <v>3</v>
      </c>
      <c r="AT12" s="524">
        <v>2</v>
      </c>
      <c r="AU12" s="524">
        <v>1</v>
      </c>
      <c r="AV12" s="524">
        <v>0</v>
      </c>
      <c r="AW12" s="524">
        <v>0</v>
      </c>
      <c r="AX12" s="522">
        <v>93</v>
      </c>
      <c r="AY12" s="524">
        <v>3</v>
      </c>
      <c r="AZ12" s="524">
        <v>0</v>
      </c>
      <c r="BA12" s="524">
        <v>0</v>
      </c>
      <c r="BB12" s="522">
        <v>29</v>
      </c>
      <c r="BC12" s="524">
        <v>0</v>
      </c>
      <c r="BD12" s="522">
        <v>18</v>
      </c>
      <c r="BE12" s="524">
        <v>0</v>
      </c>
      <c r="BF12" s="524">
        <v>0</v>
      </c>
      <c r="BG12" s="524">
        <v>0</v>
      </c>
      <c r="BH12" s="524">
        <v>0</v>
      </c>
      <c r="BI12" s="524">
        <v>0</v>
      </c>
      <c r="BJ12" s="522">
        <v>6</v>
      </c>
      <c r="BK12" s="524">
        <v>0</v>
      </c>
      <c r="BL12" s="524">
        <v>0</v>
      </c>
      <c r="BM12" s="524">
        <v>0</v>
      </c>
      <c r="BN12" s="524">
        <v>0</v>
      </c>
      <c r="BO12" s="524">
        <v>0</v>
      </c>
    </row>
    <row r="13" spans="1:67" ht="24.95" customHeight="1">
      <c r="A13" s="518">
        <v>2020</v>
      </c>
      <c r="B13" s="558">
        <v>41</v>
      </c>
      <c r="C13" s="559">
        <v>26</v>
      </c>
      <c r="D13" s="560">
        <v>15</v>
      </c>
      <c r="E13" s="490" t="s">
        <v>276</v>
      </c>
      <c r="F13" s="490" t="s">
        <v>276</v>
      </c>
      <c r="G13" s="490" t="s">
        <v>276</v>
      </c>
      <c r="H13" s="556">
        <v>38</v>
      </c>
      <c r="I13" s="490" t="s">
        <v>276</v>
      </c>
      <c r="J13" s="490" t="s">
        <v>276</v>
      </c>
      <c r="K13" s="490" t="s">
        <v>276</v>
      </c>
      <c r="L13" s="556">
        <v>1</v>
      </c>
      <c r="M13" s="490" t="s">
        <v>276</v>
      </c>
      <c r="N13" s="490" t="s">
        <v>276</v>
      </c>
      <c r="O13" s="490" t="s">
        <v>276</v>
      </c>
      <c r="P13" s="490" t="s">
        <v>276</v>
      </c>
      <c r="Q13" s="490" t="s">
        <v>276</v>
      </c>
      <c r="R13" s="560">
        <v>1</v>
      </c>
      <c r="S13" s="490" t="s">
        <v>276</v>
      </c>
      <c r="T13" s="560" t="s">
        <v>608</v>
      </c>
      <c r="U13" s="490" t="s">
        <v>276</v>
      </c>
      <c r="V13" s="518">
        <v>2020</v>
      </c>
      <c r="W13" s="541">
        <v>27</v>
      </c>
      <c r="X13" s="542">
        <v>13</v>
      </c>
      <c r="Y13" s="543">
        <v>14</v>
      </c>
      <c r="Z13" s="552" t="s">
        <v>276</v>
      </c>
      <c r="AA13" s="552" t="s">
        <v>276</v>
      </c>
      <c r="AB13" s="552" t="s">
        <v>276</v>
      </c>
      <c r="AC13" s="552" t="s">
        <v>276</v>
      </c>
      <c r="AD13" s="552" t="s">
        <v>276</v>
      </c>
      <c r="AE13" s="543">
        <v>24</v>
      </c>
      <c r="AF13" s="552" t="s">
        <v>276</v>
      </c>
      <c r="AG13" s="552" t="s">
        <v>276</v>
      </c>
      <c r="AH13" s="552" t="s">
        <v>276</v>
      </c>
      <c r="AI13" s="543">
        <v>3</v>
      </c>
      <c r="AJ13" s="552" t="s">
        <v>276</v>
      </c>
      <c r="AK13" s="552" t="s">
        <v>276</v>
      </c>
      <c r="AL13" s="552" t="s">
        <v>276</v>
      </c>
      <c r="AM13" s="552" t="s">
        <v>276</v>
      </c>
      <c r="AN13" s="552" t="s">
        <v>276</v>
      </c>
      <c r="AO13" s="518">
        <v>2020</v>
      </c>
      <c r="AP13" s="541">
        <v>61</v>
      </c>
      <c r="AQ13" s="542">
        <v>29</v>
      </c>
      <c r="AR13" s="543">
        <v>32</v>
      </c>
      <c r="AS13" s="552" t="s">
        <v>276</v>
      </c>
      <c r="AT13" s="552" t="s">
        <v>276</v>
      </c>
      <c r="AU13" s="552" t="s">
        <v>276</v>
      </c>
      <c r="AV13" s="552" t="s">
        <v>276</v>
      </c>
      <c r="AW13" s="552" t="s">
        <v>276</v>
      </c>
      <c r="AX13" s="543">
        <v>1</v>
      </c>
      <c r="AY13" s="552" t="s">
        <v>276</v>
      </c>
      <c r="AZ13" s="552" t="s">
        <v>276</v>
      </c>
      <c r="BA13" s="552" t="s">
        <v>276</v>
      </c>
      <c r="BB13" s="543">
        <v>30</v>
      </c>
      <c r="BC13" s="552" t="s">
        <v>276</v>
      </c>
      <c r="BD13" s="552" t="s">
        <v>276</v>
      </c>
      <c r="BE13" s="552" t="s">
        <v>276</v>
      </c>
      <c r="BF13" s="552" t="s">
        <v>276</v>
      </c>
      <c r="BG13" s="552" t="s">
        <v>276</v>
      </c>
      <c r="BH13" s="552" t="s">
        <v>276</v>
      </c>
      <c r="BI13" s="552" t="s">
        <v>276</v>
      </c>
      <c r="BJ13" s="552" t="s">
        <v>276</v>
      </c>
      <c r="BK13" s="552" t="s">
        <v>276</v>
      </c>
      <c r="BL13" s="552" t="s">
        <v>276</v>
      </c>
      <c r="BM13" s="552" t="s">
        <v>276</v>
      </c>
      <c r="BN13" s="545">
        <v>30</v>
      </c>
      <c r="BO13" s="552" t="s">
        <v>276</v>
      </c>
    </row>
    <row r="14" spans="1:67" ht="35.1" customHeight="1">
      <c r="A14" s="527">
        <v>2021</v>
      </c>
      <c r="B14" s="561">
        <v>29</v>
      </c>
      <c r="C14" s="562">
        <v>19</v>
      </c>
      <c r="D14" s="563">
        <v>10</v>
      </c>
      <c r="E14" s="554" t="s">
        <v>276</v>
      </c>
      <c r="F14" s="554" t="s">
        <v>276</v>
      </c>
      <c r="G14" s="554" t="s">
        <v>276</v>
      </c>
      <c r="H14" s="564">
        <v>29</v>
      </c>
      <c r="I14" s="554" t="s">
        <v>276</v>
      </c>
      <c r="J14" s="554" t="s">
        <v>276</v>
      </c>
      <c r="K14" s="554" t="s">
        <v>276</v>
      </c>
      <c r="L14" s="564" t="s">
        <v>276</v>
      </c>
      <c r="M14" s="554" t="s">
        <v>276</v>
      </c>
      <c r="N14" s="554" t="s">
        <v>276</v>
      </c>
      <c r="O14" s="554" t="s">
        <v>276</v>
      </c>
      <c r="P14" s="554" t="s">
        <v>276</v>
      </c>
      <c r="Q14" s="554" t="s">
        <v>276</v>
      </c>
      <c r="R14" s="563" t="s">
        <v>276</v>
      </c>
      <c r="S14" s="554" t="s">
        <v>276</v>
      </c>
      <c r="T14" s="563" t="s">
        <v>276</v>
      </c>
      <c r="U14" s="554" t="s">
        <v>276</v>
      </c>
      <c r="V14" s="527">
        <v>2021</v>
      </c>
      <c r="W14" s="546">
        <v>15</v>
      </c>
      <c r="X14" s="547">
        <v>8</v>
      </c>
      <c r="Y14" s="548">
        <v>7</v>
      </c>
      <c r="Z14" s="553" t="s">
        <v>276</v>
      </c>
      <c r="AA14" s="553" t="s">
        <v>276</v>
      </c>
      <c r="AB14" s="553" t="s">
        <v>276</v>
      </c>
      <c r="AC14" s="553" t="s">
        <v>276</v>
      </c>
      <c r="AD14" s="553" t="s">
        <v>276</v>
      </c>
      <c r="AE14" s="548">
        <v>8</v>
      </c>
      <c r="AF14" s="553" t="s">
        <v>276</v>
      </c>
      <c r="AG14" s="553" t="s">
        <v>276</v>
      </c>
      <c r="AH14" s="553" t="s">
        <v>276</v>
      </c>
      <c r="AI14" s="548">
        <v>6</v>
      </c>
      <c r="AJ14" s="553" t="s">
        <v>276</v>
      </c>
      <c r="AK14" s="553">
        <v>1</v>
      </c>
      <c r="AL14" s="553" t="s">
        <v>276</v>
      </c>
      <c r="AM14" s="553" t="s">
        <v>276</v>
      </c>
      <c r="AN14" s="553" t="s">
        <v>276</v>
      </c>
      <c r="AO14" s="527">
        <v>2021</v>
      </c>
      <c r="AP14" s="546">
        <v>46</v>
      </c>
      <c r="AQ14" s="547">
        <v>18</v>
      </c>
      <c r="AR14" s="548">
        <v>28</v>
      </c>
      <c r="AS14" s="553" t="s">
        <v>276</v>
      </c>
      <c r="AT14" s="553" t="s">
        <v>276</v>
      </c>
      <c r="AU14" s="553" t="s">
        <v>276</v>
      </c>
      <c r="AV14" s="553">
        <v>0</v>
      </c>
      <c r="AW14" s="553">
        <v>0</v>
      </c>
      <c r="AX14" s="548">
        <v>1</v>
      </c>
      <c r="AY14" s="553">
        <v>0</v>
      </c>
      <c r="AZ14" s="553">
        <v>0</v>
      </c>
      <c r="BA14" s="553">
        <v>0</v>
      </c>
      <c r="BB14" s="548">
        <v>23</v>
      </c>
      <c r="BC14" s="553">
        <v>0</v>
      </c>
      <c r="BD14" s="553">
        <v>0</v>
      </c>
      <c r="BE14" s="553">
        <v>0</v>
      </c>
      <c r="BF14" s="553">
        <v>2</v>
      </c>
      <c r="BG14" s="553">
        <v>0</v>
      </c>
      <c r="BH14" s="553">
        <v>0</v>
      </c>
      <c r="BI14" s="553">
        <v>0</v>
      </c>
      <c r="BJ14" s="553">
        <v>0</v>
      </c>
      <c r="BK14" s="553">
        <v>0</v>
      </c>
      <c r="BL14" s="553">
        <v>0</v>
      </c>
      <c r="BM14" s="553">
        <v>0</v>
      </c>
      <c r="BN14" s="550">
        <v>20</v>
      </c>
      <c r="BO14" s="553">
        <v>0</v>
      </c>
    </row>
    <row r="15" spans="1:67">
      <c r="A15" s="529" t="s">
        <v>773</v>
      </c>
      <c r="B15" s="41"/>
      <c r="C15" s="4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529" t="s">
        <v>773</v>
      </c>
      <c r="W15" s="41"/>
      <c r="X15" s="44"/>
      <c r="Y15" s="44"/>
      <c r="Z15" s="8"/>
      <c r="AO15" s="529" t="s">
        <v>773</v>
      </c>
    </row>
    <row r="16" spans="1:67">
      <c r="A16" s="529" t="s">
        <v>774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4"/>
      <c r="P16" s="44"/>
      <c r="Q16" s="44"/>
      <c r="R16" s="44"/>
      <c r="S16" s="44"/>
      <c r="T16" s="44"/>
      <c r="U16" s="44"/>
      <c r="V16" s="529" t="s">
        <v>774</v>
      </c>
      <c r="W16" s="44"/>
      <c r="X16" s="43"/>
      <c r="Y16" s="44"/>
      <c r="Z16" s="44"/>
      <c r="AO16" s="529" t="s">
        <v>774</v>
      </c>
    </row>
    <row r="17" spans="1:63">
      <c r="A17" s="529" t="s">
        <v>775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529" t="s">
        <v>775</v>
      </c>
      <c r="W17" s="37"/>
      <c r="X17" s="37"/>
      <c r="Y17" s="37"/>
      <c r="Z17" s="37"/>
      <c r="AO17" s="529" t="s">
        <v>775</v>
      </c>
    </row>
    <row r="18" spans="1:63">
      <c r="A18" s="529" t="s">
        <v>776</v>
      </c>
      <c r="V18" s="529" t="s">
        <v>776</v>
      </c>
      <c r="AO18" s="529" t="s">
        <v>776</v>
      </c>
    </row>
    <row r="19" spans="1:63">
      <c r="A19" s="529" t="s">
        <v>777</v>
      </c>
      <c r="V19" s="529" t="s">
        <v>777</v>
      </c>
      <c r="AO19" s="529" t="s">
        <v>777</v>
      </c>
    </row>
    <row r="20" spans="1:63">
      <c r="A20" s="371" t="s">
        <v>730</v>
      </c>
      <c r="L20" s="880" t="s">
        <v>639</v>
      </c>
      <c r="M20" s="880"/>
      <c r="N20" s="880"/>
      <c r="O20" s="880"/>
      <c r="P20" s="880"/>
      <c r="Q20" s="880"/>
      <c r="R20" s="880"/>
      <c r="S20" s="880"/>
      <c r="V20" s="371" t="s">
        <v>730</v>
      </c>
      <c r="AG20" s="880" t="s">
        <v>639</v>
      </c>
      <c r="AH20" s="880"/>
      <c r="AI20" s="880"/>
      <c r="AJ20" s="880"/>
      <c r="AK20" s="880"/>
      <c r="AL20" s="880"/>
      <c r="AM20" s="880"/>
      <c r="AN20" s="880"/>
      <c r="AO20" s="371" t="s">
        <v>730</v>
      </c>
      <c r="BB20" s="388"/>
      <c r="BC20" s="388"/>
      <c r="BD20" s="880" t="s">
        <v>639</v>
      </c>
      <c r="BE20" s="880"/>
      <c r="BF20" s="880"/>
      <c r="BG20" s="880"/>
      <c r="BH20" s="880"/>
      <c r="BI20" s="880"/>
      <c r="BJ20" s="880"/>
      <c r="BK20" s="880"/>
    </row>
  </sheetData>
  <mergeCells count="47">
    <mergeCell ref="B7:D7"/>
    <mergeCell ref="E7:G7"/>
    <mergeCell ref="BL6:BM7"/>
    <mergeCell ref="BN6:BO7"/>
    <mergeCell ref="AP7:AR7"/>
    <mergeCell ref="AS7:AU7"/>
    <mergeCell ref="W6:AB6"/>
    <mergeCell ref="AC6:AD7"/>
    <mergeCell ref="AE6:AF7"/>
    <mergeCell ref="AG6:AH7"/>
    <mergeCell ref="AI6:AJ7"/>
    <mergeCell ref="AK6:AL7"/>
    <mergeCell ref="AM6:AN7"/>
    <mergeCell ref="W7:Y7"/>
    <mergeCell ref="Z7:AB7"/>
    <mergeCell ref="B5:K5"/>
    <mergeCell ref="L5:U5"/>
    <mergeCell ref="L2:U2"/>
    <mergeCell ref="A2:K2"/>
    <mergeCell ref="AP6:AU6"/>
    <mergeCell ref="V2:AF2"/>
    <mergeCell ref="W5:AF5"/>
    <mergeCell ref="AG5:AN5"/>
    <mergeCell ref="B6:G6"/>
    <mergeCell ref="H6:I7"/>
    <mergeCell ref="J6:K7"/>
    <mergeCell ref="L6:M7"/>
    <mergeCell ref="N6:O7"/>
    <mergeCell ref="P6:Q7"/>
    <mergeCell ref="R6:S7"/>
    <mergeCell ref="T6:U7"/>
    <mergeCell ref="AG2:AN2"/>
    <mergeCell ref="L20:S20"/>
    <mergeCell ref="AG20:AN20"/>
    <mergeCell ref="AP5:BC5"/>
    <mergeCell ref="BD5:BO5"/>
    <mergeCell ref="BD2:BO2"/>
    <mergeCell ref="AO2:BC2"/>
    <mergeCell ref="BD20:BK20"/>
    <mergeCell ref="AV6:AW7"/>
    <mergeCell ref="AX6:AY7"/>
    <mergeCell ref="AZ6:BA7"/>
    <mergeCell ref="BB6:BC7"/>
    <mergeCell ref="BD6:BE7"/>
    <mergeCell ref="BF6:BG7"/>
    <mergeCell ref="BH6:BI7"/>
    <mergeCell ref="BJ6:BK7"/>
  </mergeCells>
  <phoneticPr fontId="6" type="noConversion"/>
  <pageMargins left="0.39370078740157483" right="0.39370078740157483" top="0.55118110236220474" bottom="0.55118110236220474" header="0.51181102362204722" footer="0.51181102362204722"/>
  <pageSetup paperSize="9" scale="95" orientation="portrait" r:id="rId1"/>
  <colBreaks count="6" manualBreakCount="6">
    <brk id="11" max="19" man="1"/>
    <brk id="21" max="19" man="1"/>
    <brk id="32" max="19" man="1"/>
    <brk id="40" max="19" man="1"/>
    <brk id="55" max="19" man="1"/>
    <brk id="67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"/>
  <sheetViews>
    <sheetView view="pageBreakPreview" zoomScaleNormal="100" zoomScaleSheetLayoutView="100" workbookViewId="0">
      <selection activeCell="AF25" sqref="AF25"/>
    </sheetView>
  </sheetViews>
  <sheetFormatPr defaultRowHeight="12"/>
  <cols>
    <col min="14" max="27" width="8.28515625" customWidth="1"/>
    <col min="29" max="34" width="9.28515625" customWidth="1"/>
    <col min="35" max="38" width="12.7109375" customWidth="1"/>
    <col min="39" max="48" width="11.7109375" customWidth="1"/>
  </cols>
  <sheetData>
    <row r="1" spans="1:52" ht="24.95" customHeight="1">
      <c r="A1" s="551" t="s">
        <v>649</v>
      </c>
      <c r="AB1" s="551" t="s">
        <v>649</v>
      </c>
    </row>
    <row r="2" spans="1:52" ht="24.95" customHeight="1">
      <c r="A2" s="791" t="s">
        <v>829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2" t="s">
        <v>830</v>
      </c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1" t="s">
        <v>847</v>
      </c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792" t="s">
        <v>848</v>
      </c>
      <c r="AN2" s="792"/>
      <c r="AO2" s="792"/>
      <c r="AP2" s="792"/>
      <c r="AQ2" s="792"/>
      <c r="AR2" s="792"/>
      <c r="AS2" s="792"/>
      <c r="AT2" s="792"/>
      <c r="AU2" s="792"/>
      <c r="AV2" s="792"/>
      <c r="AW2" s="447"/>
      <c r="AX2" s="447"/>
      <c r="AY2" s="447"/>
      <c r="AZ2" s="447"/>
    </row>
    <row r="3" spans="1:52" ht="23.1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169"/>
      <c r="Q3" s="32"/>
      <c r="R3" s="32"/>
      <c r="S3" s="32"/>
      <c r="T3" s="34"/>
      <c r="U3" s="32"/>
      <c r="V3" s="32"/>
      <c r="W3" s="32"/>
      <c r="X3" s="32"/>
      <c r="Y3" s="32"/>
      <c r="Z3" s="32"/>
      <c r="AA3" s="32"/>
    </row>
    <row r="4" spans="1:52" ht="15" customHeight="1" thickBot="1">
      <c r="A4" s="32" t="s">
        <v>778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4"/>
      <c r="U4" s="32"/>
      <c r="V4" s="32"/>
      <c r="W4" s="32"/>
      <c r="X4" s="32"/>
      <c r="Y4" s="32"/>
      <c r="Z4" s="32"/>
      <c r="AA4" s="34" t="s">
        <v>779</v>
      </c>
      <c r="AB4" s="32" t="s">
        <v>778</v>
      </c>
      <c r="AV4" s="34" t="s">
        <v>779</v>
      </c>
    </row>
    <row r="5" spans="1:52" ht="18" customHeight="1">
      <c r="A5" s="470" t="s">
        <v>641</v>
      </c>
      <c r="B5" s="515" t="s">
        <v>490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4" t="s">
        <v>540</v>
      </c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470" t="s">
        <v>641</v>
      </c>
      <c r="AC5" s="856" t="s">
        <v>490</v>
      </c>
      <c r="AD5" s="857"/>
      <c r="AE5" s="857"/>
      <c r="AF5" s="857"/>
      <c r="AG5" s="857"/>
      <c r="AH5" s="857"/>
      <c r="AI5" s="857"/>
      <c r="AJ5" s="857"/>
      <c r="AK5" s="857"/>
      <c r="AL5" s="857"/>
      <c r="AM5" s="858" t="s">
        <v>540</v>
      </c>
      <c r="AN5" s="858"/>
      <c r="AO5" s="858"/>
      <c r="AP5" s="858"/>
      <c r="AQ5" s="858"/>
      <c r="AR5" s="858"/>
      <c r="AS5" s="858"/>
      <c r="AT5" s="858"/>
      <c r="AU5" s="858"/>
      <c r="AV5" s="858"/>
    </row>
    <row r="6" spans="1:52" ht="30" customHeight="1">
      <c r="A6" s="296"/>
      <c r="B6" s="881" t="s">
        <v>761</v>
      </c>
      <c r="C6" s="882"/>
      <c r="D6" s="882"/>
      <c r="E6" s="882"/>
      <c r="F6" s="882"/>
      <c r="G6" s="883"/>
      <c r="H6" s="895" t="s">
        <v>831</v>
      </c>
      <c r="I6" s="907"/>
      <c r="J6" s="862" t="s">
        <v>832</v>
      </c>
      <c r="K6" s="874"/>
      <c r="L6" s="862" t="s">
        <v>833</v>
      </c>
      <c r="M6" s="884"/>
      <c r="N6" s="899" t="s">
        <v>834</v>
      </c>
      <c r="O6" s="888"/>
      <c r="P6" s="887" t="s">
        <v>835</v>
      </c>
      <c r="Q6" s="888"/>
      <c r="R6" s="891" t="s">
        <v>836</v>
      </c>
      <c r="S6" s="919"/>
      <c r="T6" s="913" t="s">
        <v>837</v>
      </c>
      <c r="U6" s="917"/>
      <c r="V6" s="913" t="s">
        <v>838</v>
      </c>
      <c r="W6" s="917"/>
      <c r="X6" s="913" t="s">
        <v>839</v>
      </c>
      <c r="Y6" s="917"/>
      <c r="Z6" s="913" t="s">
        <v>840</v>
      </c>
      <c r="AA6" s="914"/>
      <c r="AB6" s="182"/>
      <c r="AC6" s="881" t="s">
        <v>761</v>
      </c>
      <c r="AD6" s="882"/>
      <c r="AE6" s="882"/>
      <c r="AF6" s="882"/>
      <c r="AG6" s="882"/>
      <c r="AH6" s="883"/>
      <c r="AI6" s="895" t="s">
        <v>841</v>
      </c>
      <c r="AJ6" s="907"/>
      <c r="AK6" s="862" t="s">
        <v>843</v>
      </c>
      <c r="AL6" s="884"/>
      <c r="AM6" s="884" t="s">
        <v>842</v>
      </c>
      <c r="AN6" s="874"/>
      <c r="AO6" s="862" t="s">
        <v>844</v>
      </c>
      <c r="AP6" s="874"/>
      <c r="AQ6" s="862" t="s">
        <v>845</v>
      </c>
      <c r="AR6" s="874"/>
      <c r="AS6" s="895" t="s">
        <v>846</v>
      </c>
      <c r="AT6" s="907"/>
      <c r="AU6" s="909" t="s">
        <v>491</v>
      </c>
      <c r="AV6" s="910"/>
    </row>
    <row r="7" spans="1:52" ht="30" customHeight="1">
      <c r="A7" s="296"/>
      <c r="B7" s="885" t="s">
        <v>538</v>
      </c>
      <c r="C7" s="860"/>
      <c r="D7" s="861"/>
      <c r="E7" s="885" t="s">
        <v>762</v>
      </c>
      <c r="F7" s="860"/>
      <c r="G7" s="861"/>
      <c r="H7" s="897"/>
      <c r="I7" s="908"/>
      <c r="J7" s="864"/>
      <c r="K7" s="867"/>
      <c r="L7" s="864"/>
      <c r="M7" s="866"/>
      <c r="N7" s="900"/>
      <c r="O7" s="890"/>
      <c r="P7" s="889"/>
      <c r="Q7" s="890"/>
      <c r="R7" s="893"/>
      <c r="S7" s="920"/>
      <c r="T7" s="915"/>
      <c r="U7" s="918"/>
      <c r="V7" s="915"/>
      <c r="W7" s="918"/>
      <c r="X7" s="915"/>
      <c r="Y7" s="918"/>
      <c r="Z7" s="915"/>
      <c r="AA7" s="916"/>
      <c r="AB7" s="296"/>
      <c r="AC7" s="885" t="s">
        <v>538</v>
      </c>
      <c r="AD7" s="860"/>
      <c r="AE7" s="861"/>
      <c r="AF7" s="885" t="s">
        <v>762</v>
      </c>
      <c r="AG7" s="860"/>
      <c r="AH7" s="861"/>
      <c r="AI7" s="897"/>
      <c r="AJ7" s="908"/>
      <c r="AK7" s="864"/>
      <c r="AL7" s="866"/>
      <c r="AM7" s="866"/>
      <c r="AN7" s="867"/>
      <c r="AO7" s="864"/>
      <c r="AP7" s="867"/>
      <c r="AQ7" s="864"/>
      <c r="AR7" s="867"/>
      <c r="AS7" s="897"/>
      <c r="AT7" s="908"/>
      <c r="AU7" s="911"/>
      <c r="AV7" s="912"/>
    </row>
    <row r="8" spans="1:52" ht="24.95" customHeight="1">
      <c r="A8" s="278"/>
      <c r="B8" s="272" t="s">
        <v>763</v>
      </c>
      <c r="C8" s="272" t="s">
        <v>447</v>
      </c>
      <c r="D8" s="273" t="s">
        <v>383</v>
      </c>
      <c r="E8" s="272" t="s">
        <v>763</v>
      </c>
      <c r="F8" s="272" t="s">
        <v>447</v>
      </c>
      <c r="G8" s="273" t="s">
        <v>383</v>
      </c>
      <c r="H8" s="292" t="s">
        <v>765</v>
      </c>
      <c r="I8" s="271" t="s">
        <v>53</v>
      </c>
      <c r="J8" s="292" t="s">
        <v>765</v>
      </c>
      <c r="K8" s="271" t="s">
        <v>53</v>
      </c>
      <c r="L8" s="292" t="s">
        <v>765</v>
      </c>
      <c r="M8" s="271" t="s">
        <v>53</v>
      </c>
      <c r="N8" s="292" t="s">
        <v>765</v>
      </c>
      <c r="O8" s="271" t="s">
        <v>53</v>
      </c>
      <c r="P8" s="292" t="s">
        <v>765</v>
      </c>
      <c r="Q8" s="271" t="s">
        <v>53</v>
      </c>
      <c r="R8" s="292" t="s">
        <v>765</v>
      </c>
      <c r="S8" s="271" t="s">
        <v>53</v>
      </c>
      <c r="T8" s="292" t="s">
        <v>765</v>
      </c>
      <c r="U8" s="271" t="s">
        <v>53</v>
      </c>
      <c r="V8" s="292" t="s">
        <v>765</v>
      </c>
      <c r="W8" s="271" t="s">
        <v>53</v>
      </c>
      <c r="X8" s="292" t="s">
        <v>765</v>
      </c>
      <c r="Y8" s="271" t="s">
        <v>53</v>
      </c>
      <c r="Z8" s="565" t="s">
        <v>808</v>
      </c>
      <c r="AA8" s="271" t="s">
        <v>53</v>
      </c>
      <c r="AB8" s="278"/>
      <c r="AC8" s="272" t="s">
        <v>763</v>
      </c>
      <c r="AD8" s="272" t="s">
        <v>447</v>
      </c>
      <c r="AE8" s="273" t="s">
        <v>383</v>
      </c>
      <c r="AF8" s="272" t="s">
        <v>763</v>
      </c>
      <c r="AG8" s="272" t="s">
        <v>447</v>
      </c>
      <c r="AH8" s="273" t="s">
        <v>383</v>
      </c>
      <c r="AI8" s="292" t="s">
        <v>539</v>
      </c>
      <c r="AJ8" s="271" t="s">
        <v>53</v>
      </c>
      <c r="AK8" s="292" t="s">
        <v>539</v>
      </c>
      <c r="AL8" s="271" t="s">
        <v>53</v>
      </c>
      <c r="AM8" s="273" t="s">
        <v>539</v>
      </c>
      <c r="AN8" s="292" t="s">
        <v>53</v>
      </c>
      <c r="AO8" s="292" t="s">
        <v>539</v>
      </c>
      <c r="AP8" s="270" t="s">
        <v>53</v>
      </c>
      <c r="AQ8" s="292" t="s">
        <v>539</v>
      </c>
      <c r="AR8" s="270" t="s">
        <v>53</v>
      </c>
      <c r="AS8" s="292" t="s">
        <v>539</v>
      </c>
      <c r="AT8" s="272" t="s">
        <v>53</v>
      </c>
      <c r="AU8" s="292" t="s">
        <v>539</v>
      </c>
      <c r="AV8" s="272" t="s">
        <v>53</v>
      </c>
    </row>
    <row r="9" spans="1:52" ht="24.95" customHeight="1">
      <c r="A9" s="364">
        <v>2016</v>
      </c>
      <c r="B9" s="489">
        <f>SUM(C9:D9)</f>
        <v>3</v>
      </c>
      <c r="C9" s="496">
        <v>1</v>
      </c>
      <c r="D9" s="495">
        <v>2</v>
      </c>
      <c r="E9" s="488">
        <f>SUM(F9:G9)</f>
        <v>0</v>
      </c>
      <c r="F9" s="495">
        <v>0</v>
      </c>
      <c r="G9" s="495">
        <v>0</v>
      </c>
      <c r="H9" s="495">
        <v>0</v>
      </c>
      <c r="I9" s="495">
        <v>0</v>
      </c>
      <c r="J9" s="495">
        <v>0</v>
      </c>
      <c r="K9" s="495">
        <v>0</v>
      </c>
      <c r="L9" s="495">
        <v>0</v>
      </c>
      <c r="M9" s="495">
        <v>0</v>
      </c>
      <c r="N9" s="495">
        <v>0</v>
      </c>
      <c r="O9" s="495">
        <v>0</v>
      </c>
      <c r="P9" s="495">
        <v>0</v>
      </c>
      <c r="Q9" s="495">
        <v>0</v>
      </c>
      <c r="R9" s="495">
        <v>3</v>
      </c>
      <c r="S9" s="495">
        <v>0</v>
      </c>
      <c r="T9" s="519" t="s">
        <v>54</v>
      </c>
      <c r="U9" s="519" t="s">
        <v>54</v>
      </c>
      <c r="V9" s="488">
        <v>0</v>
      </c>
      <c r="W9" s="488">
        <v>0</v>
      </c>
      <c r="X9" s="488">
        <v>0</v>
      </c>
      <c r="Y9" s="488">
        <v>0</v>
      </c>
      <c r="Z9" s="488">
        <v>0</v>
      </c>
      <c r="AA9" s="488">
        <v>0</v>
      </c>
      <c r="AB9" s="386">
        <v>2016</v>
      </c>
      <c r="AC9" s="489">
        <v>5</v>
      </c>
      <c r="AD9" s="496">
        <v>1</v>
      </c>
      <c r="AE9" s="495">
        <v>4</v>
      </c>
      <c r="AF9" s="488">
        <f>SUM(AG9:AH9)</f>
        <v>0</v>
      </c>
      <c r="AG9" s="495">
        <v>0</v>
      </c>
      <c r="AH9" s="495">
        <v>0</v>
      </c>
      <c r="AI9" s="495">
        <v>0</v>
      </c>
      <c r="AJ9" s="495">
        <v>0</v>
      </c>
      <c r="AK9" s="495">
        <v>2</v>
      </c>
      <c r="AL9" s="495">
        <v>0</v>
      </c>
      <c r="AM9" s="495">
        <v>0</v>
      </c>
      <c r="AN9" s="495">
        <v>0</v>
      </c>
      <c r="AO9" s="495">
        <v>0</v>
      </c>
      <c r="AP9" s="495">
        <v>0</v>
      </c>
      <c r="AQ9" s="495">
        <v>3</v>
      </c>
      <c r="AR9" s="495">
        <v>0</v>
      </c>
      <c r="AS9" s="495">
        <v>0</v>
      </c>
      <c r="AT9" s="495">
        <v>0</v>
      </c>
      <c r="AU9" s="488">
        <v>0</v>
      </c>
      <c r="AV9" s="488">
        <v>0</v>
      </c>
    </row>
    <row r="10" spans="1:52" ht="24.95" customHeight="1">
      <c r="A10" s="364">
        <v>2017</v>
      </c>
      <c r="B10" s="489">
        <v>0</v>
      </c>
      <c r="C10" s="496">
        <v>0</v>
      </c>
      <c r="D10" s="495">
        <v>0</v>
      </c>
      <c r="E10" s="488">
        <v>0</v>
      </c>
      <c r="F10" s="495">
        <v>0</v>
      </c>
      <c r="G10" s="495">
        <v>0</v>
      </c>
      <c r="H10" s="495">
        <v>0</v>
      </c>
      <c r="I10" s="495">
        <v>0</v>
      </c>
      <c r="J10" s="495">
        <v>0</v>
      </c>
      <c r="K10" s="495">
        <v>0</v>
      </c>
      <c r="L10" s="495">
        <v>0</v>
      </c>
      <c r="M10" s="495">
        <v>0</v>
      </c>
      <c r="N10" s="495">
        <v>0</v>
      </c>
      <c r="O10" s="495">
        <v>0</v>
      </c>
      <c r="P10" s="495">
        <v>0</v>
      </c>
      <c r="Q10" s="495">
        <v>0</v>
      </c>
      <c r="R10" s="495">
        <v>0</v>
      </c>
      <c r="S10" s="495">
        <v>0</v>
      </c>
      <c r="T10" s="519" t="s">
        <v>54</v>
      </c>
      <c r="U10" s="519" t="s">
        <v>54</v>
      </c>
      <c r="V10" s="488">
        <v>0</v>
      </c>
      <c r="W10" s="488">
        <v>0</v>
      </c>
      <c r="X10" s="488">
        <v>0</v>
      </c>
      <c r="Y10" s="488">
        <v>0</v>
      </c>
      <c r="Z10" s="488">
        <v>0</v>
      </c>
      <c r="AA10" s="488">
        <v>0</v>
      </c>
      <c r="AB10" s="386">
        <v>2017</v>
      </c>
      <c r="AC10" s="489">
        <v>40</v>
      </c>
      <c r="AD10" s="496">
        <v>19</v>
      </c>
      <c r="AE10" s="495">
        <v>21</v>
      </c>
      <c r="AF10" s="488">
        <v>0</v>
      </c>
      <c r="AG10" s="495">
        <v>0</v>
      </c>
      <c r="AH10" s="495">
        <v>0</v>
      </c>
      <c r="AI10" s="495">
        <v>0</v>
      </c>
      <c r="AJ10" s="495">
        <v>0</v>
      </c>
      <c r="AK10" s="495">
        <v>2</v>
      </c>
      <c r="AL10" s="495">
        <v>0</v>
      </c>
      <c r="AM10" s="495">
        <v>0</v>
      </c>
      <c r="AN10" s="495">
        <v>0</v>
      </c>
      <c r="AO10" s="495">
        <v>38</v>
      </c>
      <c r="AP10" s="495">
        <v>0</v>
      </c>
      <c r="AQ10" s="495">
        <v>0</v>
      </c>
      <c r="AR10" s="495">
        <v>0</v>
      </c>
      <c r="AS10" s="495">
        <v>0</v>
      </c>
      <c r="AT10" s="495">
        <v>0</v>
      </c>
      <c r="AU10" s="488">
        <v>0</v>
      </c>
      <c r="AV10" s="488">
        <v>0</v>
      </c>
    </row>
    <row r="11" spans="1:52" ht="24.95" customHeight="1">
      <c r="A11" s="364">
        <v>2018</v>
      </c>
      <c r="B11" s="489">
        <v>4</v>
      </c>
      <c r="C11" s="496">
        <v>2</v>
      </c>
      <c r="D11" s="495">
        <v>2</v>
      </c>
      <c r="E11" s="488">
        <v>0</v>
      </c>
      <c r="F11" s="495">
        <v>0</v>
      </c>
      <c r="G11" s="495">
        <v>0</v>
      </c>
      <c r="H11" s="495">
        <v>0</v>
      </c>
      <c r="I11" s="495">
        <v>0</v>
      </c>
      <c r="J11" s="495">
        <v>0</v>
      </c>
      <c r="K11" s="495">
        <v>0</v>
      </c>
      <c r="L11" s="495">
        <v>0</v>
      </c>
      <c r="M11" s="495">
        <v>0</v>
      </c>
      <c r="N11" s="495">
        <v>1</v>
      </c>
      <c r="O11" s="495">
        <v>0</v>
      </c>
      <c r="P11" s="495">
        <v>0</v>
      </c>
      <c r="Q11" s="495">
        <v>0</v>
      </c>
      <c r="R11" s="495">
        <v>3</v>
      </c>
      <c r="S11" s="495">
        <v>0</v>
      </c>
      <c r="T11" s="519" t="s">
        <v>54</v>
      </c>
      <c r="U11" s="519" t="s">
        <v>54</v>
      </c>
      <c r="V11" s="488">
        <v>0</v>
      </c>
      <c r="W11" s="488">
        <v>0</v>
      </c>
      <c r="X11" s="488">
        <v>0</v>
      </c>
      <c r="Y11" s="488">
        <v>0</v>
      </c>
      <c r="Z11" s="488">
        <v>0</v>
      </c>
      <c r="AA11" s="488">
        <v>0</v>
      </c>
      <c r="AB11" s="386">
        <v>2018</v>
      </c>
      <c r="AC11" s="489">
        <v>63</v>
      </c>
      <c r="AD11" s="496">
        <v>30</v>
      </c>
      <c r="AE11" s="495">
        <v>33</v>
      </c>
      <c r="AF11" s="488">
        <v>0</v>
      </c>
      <c r="AG11" s="495">
        <v>0</v>
      </c>
      <c r="AH11" s="495">
        <v>0</v>
      </c>
      <c r="AI11" s="495">
        <v>0</v>
      </c>
      <c r="AJ11" s="495">
        <v>0</v>
      </c>
      <c r="AK11" s="495">
        <v>3</v>
      </c>
      <c r="AL11" s="495">
        <v>0</v>
      </c>
      <c r="AM11" s="495">
        <v>1</v>
      </c>
      <c r="AN11" s="495">
        <v>0</v>
      </c>
      <c r="AO11" s="495">
        <v>0</v>
      </c>
      <c r="AP11" s="495">
        <v>0</v>
      </c>
      <c r="AQ11" s="495">
        <v>59</v>
      </c>
      <c r="AR11" s="495">
        <v>0</v>
      </c>
      <c r="AS11" s="495">
        <v>0</v>
      </c>
      <c r="AT11" s="495">
        <v>0</v>
      </c>
      <c r="AU11" s="488">
        <v>0</v>
      </c>
      <c r="AV11" s="488">
        <v>0</v>
      </c>
    </row>
    <row r="12" spans="1:52" ht="24.95" customHeight="1">
      <c r="A12" s="517">
        <v>2019</v>
      </c>
      <c r="B12" s="520">
        <v>12</v>
      </c>
      <c r="C12" s="521">
        <v>8</v>
      </c>
      <c r="D12" s="522">
        <v>4</v>
      </c>
      <c r="E12" s="523">
        <v>0</v>
      </c>
      <c r="F12" s="524">
        <v>0</v>
      </c>
      <c r="G12" s="524">
        <v>0</v>
      </c>
      <c r="H12" s="524">
        <v>0</v>
      </c>
      <c r="I12" s="524">
        <v>0</v>
      </c>
      <c r="J12" s="524">
        <v>0</v>
      </c>
      <c r="K12" s="524">
        <v>0</v>
      </c>
      <c r="L12" s="524">
        <v>0</v>
      </c>
      <c r="M12" s="524">
        <v>0</v>
      </c>
      <c r="N12" s="524">
        <v>0</v>
      </c>
      <c r="O12" s="524">
        <v>0</v>
      </c>
      <c r="P12" s="524">
        <v>0</v>
      </c>
      <c r="Q12" s="524">
        <v>0</v>
      </c>
      <c r="R12" s="522">
        <v>2</v>
      </c>
      <c r="S12" s="524">
        <v>0</v>
      </c>
      <c r="T12" s="525" t="s">
        <v>443</v>
      </c>
      <c r="U12" s="524">
        <v>0</v>
      </c>
      <c r="V12" s="488">
        <v>0</v>
      </c>
      <c r="W12" s="488">
        <v>0</v>
      </c>
      <c r="X12" s="488">
        <v>0</v>
      </c>
      <c r="Y12" s="488">
        <v>0</v>
      </c>
      <c r="Z12" s="488">
        <v>0</v>
      </c>
      <c r="AA12" s="488">
        <v>0</v>
      </c>
      <c r="AB12" s="518">
        <v>2019</v>
      </c>
      <c r="AC12" s="520">
        <v>37</v>
      </c>
      <c r="AD12" s="521">
        <v>18</v>
      </c>
      <c r="AE12" s="522">
        <v>17</v>
      </c>
      <c r="AF12" s="523">
        <v>0</v>
      </c>
      <c r="AG12" s="524">
        <v>0</v>
      </c>
      <c r="AH12" s="524">
        <v>0</v>
      </c>
      <c r="AI12" s="524">
        <v>0</v>
      </c>
      <c r="AJ12" s="524">
        <v>0</v>
      </c>
      <c r="AK12" s="522">
        <v>1</v>
      </c>
      <c r="AL12" s="524">
        <v>0</v>
      </c>
      <c r="AM12" s="524">
        <v>0</v>
      </c>
      <c r="AN12" s="524">
        <v>0</v>
      </c>
      <c r="AO12" s="522">
        <v>1</v>
      </c>
      <c r="AP12" s="524">
        <v>0</v>
      </c>
      <c r="AQ12" s="522">
        <v>35</v>
      </c>
      <c r="AR12" s="524">
        <v>0</v>
      </c>
      <c r="AS12" s="524">
        <v>0</v>
      </c>
      <c r="AT12" s="524">
        <v>0</v>
      </c>
      <c r="AU12" s="488">
        <v>0</v>
      </c>
      <c r="AV12" s="488">
        <v>0</v>
      </c>
    </row>
    <row r="13" spans="1:52" ht="24.95" customHeight="1">
      <c r="A13" s="517">
        <v>2020</v>
      </c>
      <c r="B13" s="541">
        <v>5</v>
      </c>
      <c r="C13" s="542">
        <v>4</v>
      </c>
      <c r="D13" s="543">
        <v>1</v>
      </c>
      <c r="E13" s="552" t="s">
        <v>276</v>
      </c>
      <c r="F13" s="552" t="s">
        <v>276</v>
      </c>
      <c r="G13" s="552" t="s">
        <v>276</v>
      </c>
      <c r="H13" s="552" t="s">
        <v>276</v>
      </c>
      <c r="I13" s="552" t="s">
        <v>276</v>
      </c>
      <c r="J13" s="545">
        <v>1</v>
      </c>
      <c r="K13" s="552" t="s">
        <v>276</v>
      </c>
      <c r="L13" s="552" t="s">
        <v>276</v>
      </c>
      <c r="M13" s="552" t="s">
        <v>276</v>
      </c>
      <c r="N13" s="545">
        <v>1</v>
      </c>
      <c r="O13" s="552" t="s">
        <v>276</v>
      </c>
      <c r="P13" s="552">
        <v>3</v>
      </c>
      <c r="Q13" s="552" t="s">
        <v>276</v>
      </c>
      <c r="R13" s="552" t="s">
        <v>276</v>
      </c>
      <c r="S13" s="552" t="s">
        <v>276</v>
      </c>
      <c r="T13" s="552" t="s">
        <v>276</v>
      </c>
      <c r="U13" s="552" t="s">
        <v>276</v>
      </c>
      <c r="V13" s="552" t="s">
        <v>276</v>
      </c>
      <c r="W13" s="552" t="s">
        <v>276</v>
      </c>
      <c r="X13" s="552" t="s">
        <v>276</v>
      </c>
      <c r="Y13" s="552" t="s">
        <v>276</v>
      </c>
      <c r="Z13" s="552" t="s">
        <v>276</v>
      </c>
      <c r="AA13" s="552" t="s">
        <v>276</v>
      </c>
      <c r="AB13" s="518">
        <v>2020</v>
      </c>
      <c r="AC13" s="541">
        <v>4</v>
      </c>
      <c r="AD13" s="542">
        <v>2</v>
      </c>
      <c r="AE13" s="543">
        <v>2</v>
      </c>
      <c r="AF13" s="552" t="s">
        <v>276</v>
      </c>
      <c r="AG13" s="552" t="s">
        <v>276</v>
      </c>
      <c r="AH13" s="552" t="s">
        <v>276</v>
      </c>
      <c r="AI13" s="545">
        <v>2</v>
      </c>
      <c r="AJ13" s="552" t="s">
        <v>276</v>
      </c>
      <c r="AK13" s="552" t="s">
        <v>276</v>
      </c>
      <c r="AL13" s="552" t="s">
        <v>276</v>
      </c>
      <c r="AM13" s="552" t="s">
        <v>276</v>
      </c>
      <c r="AN13" s="552" t="s">
        <v>276</v>
      </c>
      <c r="AO13" s="552" t="s">
        <v>276</v>
      </c>
      <c r="AP13" s="552" t="s">
        <v>276</v>
      </c>
      <c r="AQ13" s="543">
        <v>2</v>
      </c>
      <c r="AR13" s="552" t="s">
        <v>276</v>
      </c>
      <c r="AS13" s="552" t="s">
        <v>276</v>
      </c>
      <c r="AT13" s="552" t="s">
        <v>276</v>
      </c>
      <c r="AU13" s="488">
        <v>0</v>
      </c>
      <c r="AV13" s="488">
        <v>0</v>
      </c>
    </row>
    <row r="14" spans="1:52" ht="35.1" customHeight="1">
      <c r="A14" s="527">
        <v>2021</v>
      </c>
      <c r="B14" s="546">
        <v>2</v>
      </c>
      <c r="C14" s="547">
        <v>2</v>
      </c>
      <c r="D14" s="548" t="s">
        <v>276</v>
      </c>
      <c r="E14" s="553" t="s">
        <v>276</v>
      </c>
      <c r="F14" s="553" t="s">
        <v>276</v>
      </c>
      <c r="G14" s="553" t="s">
        <v>276</v>
      </c>
      <c r="H14" s="553" t="s">
        <v>276</v>
      </c>
      <c r="I14" s="553" t="s">
        <v>276</v>
      </c>
      <c r="J14" s="550">
        <v>1</v>
      </c>
      <c r="K14" s="553" t="s">
        <v>276</v>
      </c>
      <c r="L14" s="553" t="s">
        <v>276</v>
      </c>
      <c r="M14" s="553" t="s">
        <v>276</v>
      </c>
      <c r="N14" s="550">
        <v>1</v>
      </c>
      <c r="O14" s="553" t="s">
        <v>276</v>
      </c>
      <c r="P14" s="553"/>
      <c r="Q14" s="553"/>
      <c r="R14" s="553" t="s">
        <v>276</v>
      </c>
      <c r="S14" s="553" t="s">
        <v>276</v>
      </c>
      <c r="T14" s="553" t="s">
        <v>276</v>
      </c>
      <c r="U14" s="553" t="s">
        <v>276</v>
      </c>
      <c r="V14" s="553" t="s">
        <v>276</v>
      </c>
      <c r="W14" s="553" t="s">
        <v>276</v>
      </c>
      <c r="X14" s="553" t="s">
        <v>276</v>
      </c>
      <c r="Y14" s="553" t="s">
        <v>276</v>
      </c>
      <c r="Z14" s="553" t="s">
        <v>276</v>
      </c>
      <c r="AA14" s="553" t="s">
        <v>276</v>
      </c>
      <c r="AB14" s="527">
        <v>2021</v>
      </c>
      <c r="AC14" s="546">
        <v>0</v>
      </c>
      <c r="AD14" s="547">
        <v>0</v>
      </c>
      <c r="AE14" s="548">
        <v>0</v>
      </c>
      <c r="AF14" s="553">
        <v>0</v>
      </c>
      <c r="AG14" s="553">
        <v>0</v>
      </c>
      <c r="AH14" s="553">
        <v>0</v>
      </c>
      <c r="AI14" s="550">
        <v>0</v>
      </c>
      <c r="AJ14" s="553">
        <v>0</v>
      </c>
      <c r="AK14" s="553">
        <v>0</v>
      </c>
      <c r="AL14" s="553">
        <v>0</v>
      </c>
      <c r="AM14" s="553">
        <v>0</v>
      </c>
      <c r="AN14" s="553">
        <v>0</v>
      </c>
      <c r="AO14" s="553">
        <v>0</v>
      </c>
      <c r="AP14" s="553">
        <v>0</v>
      </c>
      <c r="AQ14" s="548">
        <v>0</v>
      </c>
      <c r="AR14" s="553">
        <v>0</v>
      </c>
      <c r="AS14" s="553">
        <v>0</v>
      </c>
      <c r="AT14" s="553">
        <v>0</v>
      </c>
      <c r="AU14" s="538">
        <v>0</v>
      </c>
      <c r="AV14" s="538">
        <v>0</v>
      </c>
    </row>
    <row r="15" spans="1:52">
      <c r="A15" s="529" t="s">
        <v>773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4"/>
      <c r="U15" s="34"/>
      <c r="V15" s="34"/>
      <c r="W15" s="32"/>
      <c r="X15" s="32"/>
      <c r="Y15" s="32"/>
      <c r="Z15" s="37"/>
      <c r="AA15" s="34"/>
      <c r="AB15" s="529" t="s">
        <v>773</v>
      </c>
    </row>
    <row r="16" spans="1:52">
      <c r="A16" s="529" t="s">
        <v>774</v>
      </c>
      <c r="B16" s="41"/>
      <c r="C16" s="41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8"/>
      <c r="V16" s="41"/>
      <c r="W16" s="41"/>
      <c r="X16" s="41"/>
      <c r="Y16" s="41"/>
      <c r="Z16" s="44"/>
      <c r="AA16" s="44"/>
      <c r="AB16" s="529" t="s">
        <v>774</v>
      </c>
    </row>
    <row r="17" spans="1:46">
      <c r="A17" s="529" t="s">
        <v>775</v>
      </c>
      <c r="AB17" s="529" t="s">
        <v>775</v>
      </c>
    </row>
    <row r="18" spans="1:46">
      <c r="A18" s="529" t="s">
        <v>776</v>
      </c>
      <c r="P18" s="880"/>
      <c r="Q18" s="880"/>
      <c r="R18" s="880"/>
      <c r="S18" s="880"/>
      <c r="T18" s="880"/>
      <c r="U18" s="880"/>
      <c r="V18" s="880"/>
      <c r="W18" s="880"/>
      <c r="AB18" s="529" t="s">
        <v>776</v>
      </c>
    </row>
    <row r="19" spans="1:46">
      <c r="A19" s="529" t="s">
        <v>777</v>
      </c>
      <c r="AB19" s="529" t="s">
        <v>777</v>
      </c>
    </row>
    <row r="20" spans="1:46">
      <c r="A20" s="371" t="s">
        <v>730</v>
      </c>
      <c r="N20" s="880" t="s">
        <v>639</v>
      </c>
      <c r="O20" s="880"/>
      <c r="P20" s="880"/>
      <c r="Q20" s="880"/>
      <c r="R20" s="880"/>
      <c r="S20" s="880"/>
      <c r="T20" s="880"/>
      <c r="U20" s="880"/>
      <c r="AB20" s="371" t="s">
        <v>730</v>
      </c>
      <c r="AM20" s="880" t="s">
        <v>639</v>
      </c>
      <c r="AN20" s="880"/>
      <c r="AO20" s="880"/>
      <c r="AP20" s="880"/>
      <c r="AQ20" s="880"/>
      <c r="AR20" s="880"/>
      <c r="AS20" s="880"/>
      <c r="AT20" s="880"/>
    </row>
  </sheetData>
  <mergeCells count="32">
    <mergeCell ref="J6:K7"/>
    <mergeCell ref="H6:I7"/>
    <mergeCell ref="A2:M2"/>
    <mergeCell ref="N2:AA2"/>
    <mergeCell ref="P18:W18"/>
    <mergeCell ref="Z6:AA7"/>
    <mergeCell ref="X6:Y7"/>
    <mergeCell ref="V6:W7"/>
    <mergeCell ref="T6:U7"/>
    <mergeCell ref="R6:S7"/>
    <mergeCell ref="P6:Q7"/>
    <mergeCell ref="N6:O7"/>
    <mergeCell ref="B6:G6"/>
    <mergeCell ref="L6:M7"/>
    <mergeCell ref="B7:D7"/>
    <mergeCell ref="E7:G7"/>
    <mergeCell ref="AB2:AL2"/>
    <mergeCell ref="AM2:AV2"/>
    <mergeCell ref="N20:U20"/>
    <mergeCell ref="AM20:AT20"/>
    <mergeCell ref="AC6:AH6"/>
    <mergeCell ref="AC5:AL5"/>
    <mergeCell ref="AM5:AV5"/>
    <mergeCell ref="AF7:AH7"/>
    <mergeCell ref="AC7:AE7"/>
    <mergeCell ref="AU6:AV7"/>
    <mergeCell ref="AS6:AT7"/>
    <mergeCell ref="AQ6:AR7"/>
    <mergeCell ref="AO6:AP7"/>
    <mergeCell ref="AM6:AN7"/>
    <mergeCell ref="AK6:AL7"/>
    <mergeCell ref="AI6:AJ7"/>
  </mergeCells>
  <phoneticPr fontId="6" type="noConversion"/>
  <pageMargins left="0.39370078740157483" right="0.39370078740157483" top="0.55118110236220474" bottom="0.55118110236220474" header="0.51181102362204722" footer="0.51181102362204722"/>
  <pageSetup paperSize="9" scale="83" orientation="portrait" r:id="rId1"/>
  <colBreaks count="3" manualBreakCount="3">
    <brk id="13" max="19" man="1"/>
    <brk id="27" max="19" man="1"/>
    <brk id="38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14"/>
  <sheetViews>
    <sheetView view="pageBreakPreview" zoomScaleNormal="100" zoomScaleSheetLayoutView="100" workbookViewId="0">
      <selection activeCell="Z22" sqref="Z22"/>
    </sheetView>
  </sheetViews>
  <sheetFormatPr defaultColWidth="7" defaultRowHeight="12"/>
  <cols>
    <col min="1" max="1" width="11.140625" style="12" customWidth="1"/>
    <col min="2" max="2" width="6" style="12" bestFit="1" customWidth="1"/>
    <col min="3" max="3" width="5.28515625" style="12" bestFit="1" customWidth="1"/>
    <col min="4" max="4" width="6.5703125" style="12" bestFit="1" customWidth="1"/>
    <col min="5" max="5" width="6.85546875" style="12" bestFit="1" customWidth="1"/>
    <col min="6" max="6" width="5.140625" style="12" bestFit="1" customWidth="1"/>
    <col min="7" max="7" width="7.42578125" style="12" customWidth="1"/>
    <col min="8" max="8" width="12.28515625" style="12" customWidth="1"/>
    <col min="9" max="9" width="11.28515625" style="12" customWidth="1"/>
    <col min="10" max="10" width="11.7109375" style="12" customWidth="1"/>
    <col min="11" max="11" width="10.42578125" style="12" customWidth="1"/>
    <col min="12" max="12" width="6.42578125" style="12" bestFit="1" customWidth="1"/>
    <col min="13" max="14" width="6" style="12" bestFit="1" customWidth="1"/>
    <col min="15" max="15" width="6.85546875" style="12" bestFit="1" customWidth="1"/>
    <col min="16" max="21" width="7.42578125" style="12" customWidth="1"/>
    <col min="22" max="22" width="8.28515625" style="12" bestFit="1" customWidth="1"/>
    <col min="23" max="23" width="8.7109375" style="12" bestFit="1" customWidth="1"/>
    <col min="24" max="24" width="5.140625" style="12" bestFit="1" customWidth="1"/>
    <col min="25" max="25" width="7.28515625" style="12" bestFit="1" customWidth="1"/>
    <col min="26" max="26" width="8.5703125" style="12" customWidth="1"/>
    <col min="27" max="27" width="10.28515625" style="12" customWidth="1"/>
    <col min="28" max="16384" width="7" style="37"/>
  </cols>
  <sheetData>
    <row r="1" spans="1:27" ht="24.95" customHeight="1">
      <c r="A1" s="551" t="s">
        <v>649</v>
      </c>
    </row>
    <row r="2" spans="1:27" s="164" customFormat="1" ht="24.95" customHeight="1">
      <c r="A2" s="941" t="s">
        <v>492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2" t="s">
        <v>862</v>
      </c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</row>
    <row r="3" spans="1:27" s="31" customFormat="1" ht="22.5">
      <c r="A3" s="28"/>
      <c r="B3" s="7"/>
      <c r="C3" s="7"/>
      <c r="D3" s="7"/>
      <c r="E3" s="15"/>
      <c r="F3" s="15"/>
      <c r="G3" s="935"/>
      <c r="H3" s="935"/>
      <c r="I3" s="935"/>
      <c r="J3" s="935"/>
      <c r="K3" s="935"/>
      <c r="L3" s="935"/>
      <c r="M3" s="125"/>
      <c r="N3" s="125"/>
      <c r="O3" s="125"/>
      <c r="P3" s="125"/>
      <c r="Q3" s="125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1" customFormat="1" ht="15" customHeight="1" thickBot="1">
      <c r="A4" s="587" t="s">
        <v>849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8"/>
      <c r="M4" s="588"/>
      <c r="N4" s="588"/>
      <c r="O4" s="588"/>
      <c r="P4" s="588"/>
      <c r="Q4" s="588"/>
      <c r="R4" s="587"/>
      <c r="S4" s="587"/>
      <c r="T4" s="587"/>
      <c r="U4" s="587"/>
      <c r="V4" s="587"/>
      <c r="W4" s="587"/>
      <c r="X4" s="587"/>
      <c r="Y4" s="587"/>
      <c r="Z4" s="587"/>
      <c r="AA4" s="589" t="s">
        <v>476</v>
      </c>
    </row>
    <row r="5" spans="1:27" s="24" customFormat="1" ht="36" customHeight="1">
      <c r="A5" s="591" t="s">
        <v>691</v>
      </c>
      <c r="B5" s="936" t="s">
        <v>544</v>
      </c>
      <c r="C5" s="937"/>
      <c r="D5" s="937"/>
      <c r="E5" s="938"/>
      <c r="F5" s="938"/>
      <c r="G5" s="938"/>
      <c r="H5" s="938"/>
      <c r="I5" s="938"/>
      <c r="J5" s="938"/>
      <c r="K5" s="938"/>
      <c r="L5" s="938"/>
      <c r="M5" s="938" t="s">
        <v>850</v>
      </c>
      <c r="N5" s="938"/>
      <c r="O5" s="938"/>
      <c r="P5" s="938"/>
      <c r="Q5" s="938"/>
      <c r="R5" s="938"/>
      <c r="S5" s="938"/>
      <c r="T5" s="938"/>
      <c r="U5" s="940"/>
      <c r="V5" s="939" t="s">
        <v>851</v>
      </c>
      <c r="W5" s="939"/>
      <c r="X5" s="939"/>
      <c r="Y5" s="939"/>
      <c r="Z5" s="939"/>
      <c r="AA5" s="939"/>
    </row>
    <row r="6" spans="1:27" s="24" customFormat="1" ht="24.95" customHeight="1">
      <c r="A6" s="91"/>
      <c r="B6" s="924" t="s">
        <v>55</v>
      </c>
      <c r="C6" s="925"/>
      <c r="D6" s="926"/>
      <c r="E6" s="92" t="s">
        <v>56</v>
      </c>
      <c r="F6" s="927" t="s">
        <v>852</v>
      </c>
      <c r="G6" s="928"/>
      <c r="H6" s="928"/>
      <c r="I6" s="928"/>
      <c r="J6" s="928"/>
      <c r="K6" s="929" t="s">
        <v>861</v>
      </c>
      <c r="L6" s="124" t="s">
        <v>39</v>
      </c>
      <c r="M6" s="327" t="s">
        <v>55</v>
      </c>
      <c r="N6" s="931"/>
      <c r="O6" s="932"/>
      <c r="P6" s="921" t="s">
        <v>854</v>
      </c>
      <c r="Q6" s="922"/>
      <c r="R6" s="922"/>
      <c r="S6" s="933" t="s">
        <v>546</v>
      </c>
      <c r="T6" s="933"/>
      <c r="U6" s="934"/>
      <c r="V6" s="921" t="s">
        <v>855</v>
      </c>
      <c r="W6" s="922"/>
      <c r="X6" s="921" t="s">
        <v>856</v>
      </c>
      <c r="Y6" s="922"/>
      <c r="Z6" s="923"/>
      <c r="AA6" s="93" t="s">
        <v>57</v>
      </c>
    </row>
    <row r="7" spans="1:27" s="24" customFormat="1" ht="59.25">
      <c r="A7" s="94"/>
      <c r="B7" s="95" t="s">
        <v>1</v>
      </c>
      <c r="C7" s="96" t="s">
        <v>853</v>
      </c>
      <c r="D7" s="96" t="s">
        <v>172</v>
      </c>
      <c r="E7" s="97" t="s">
        <v>545</v>
      </c>
      <c r="F7" s="88" t="s">
        <v>58</v>
      </c>
      <c r="G7" s="96" t="s">
        <v>857</v>
      </c>
      <c r="H7" s="90" t="s">
        <v>858</v>
      </c>
      <c r="I7" s="89" t="s">
        <v>859</v>
      </c>
      <c r="J7" s="96" t="s">
        <v>860</v>
      </c>
      <c r="K7" s="930"/>
      <c r="L7" s="98" t="s">
        <v>41</v>
      </c>
      <c r="M7" s="590" t="s">
        <v>1</v>
      </c>
      <c r="N7" s="96" t="s">
        <v>853</v>
      </c>
      <c r="O7" s="96" t="s">
        <v>172</v>
      </c>
      <c r="P7" s="99"/>
      <c r="Q7" s="89" t="s">
        <v>173</v>
      </c>
      <c r="R7" s="100" t="s">
        <v>174</v>
      </c>
      <c r="S7" s="101"/>
      <c r="T7" s="89" t="s">
        <v>173</v>
      </c>
      <c r="U7" s="100" t="s">
        <v>174</v>
      </c>
      <c r="V7" s="102"/>
      <c r="W7" s="96" t="s">
        <v>547</v>
      </c>
      <c r="X7" s="98"/>
      <c r="Y7" s="89" t="s">
        <v>175</v>
      </c>
      <c r="Z7" s="89" t="s">
        <v>176</v>
      </c>
      <c r="AA7" s="103" t="s">
        <v>177</v>
      </c>
    </row>
    <row r="8" spans="1:27" s="161" customFormat="1" ht="24.95" customHeight="1">
      <c r="A8" s="611">
        <v>2016</v>
      </c>
      <c r="B8" s="489">
        <v>117</v>
      </c>
      <c r="C8" s="489">
        <v>69</v>
      </c>
      <c r="D8" s="489">
        <v>48</v>
      </c>
      <c r="E8" s="489">
        <v>99</v>
      </c>
      <c r="F8" s="489">
        <v>15</v>
      </c>
      <c r="G8" s="489">
        <v>14</v>
      </c>
      <c r="H8" s="489">
        <v>0</v>
      </c>
      <c r="I8" s="489">
        <v>1</v>
      </c>
      <c r="J8" s="489">
        <v>0</v>
      </c>
      <c r="K8" s="489">
        <v>3</v>
      </c>
      <c r="L8" s="489">
        <v>0</v>
      </c>
      <c r="M8" s="488">
        <v>378</v>
      </c>
      <c r="N8" s="489">
        <v>194</v>
      </c>
      <c r="O8" s="489">
        <v>184</v>
      </c>
      <c r="P8" s="489">
        <v>378</v>
      </c>
      <c r="Q8" s="489">
        <v>378</v>
      </c>
      <c r="R8" s="489">
        <v>0</v>
      </c>
      <c r="S8" s="489">
        <v>527</v>
      </c>
      <c r="T8" s="489">
        <v>527</v>
      </c>
      <c r="U8" s="489">
        <v>0</v>
      </c>
      <c r="V8" s="489">
        <v>13491</v>
      </c>
      <c r="W8" s="592">
        <v>12571</v>
      </c>
      <c r="X8" s="489">
        <v>3</v>
      </c>
      <c r="Y8" s="489">
        <v>0</v>
      </c>
      <c r="Z8" s="489">
        <v>3</v>
      </c>
      <c r="AA8" s="489">
        <v>0</v>
      </c>
    </row>
    <row r="9" spans="1:27" s="25" customFormat="1" ht="24.95" customHeight="1">
      <c r="A9" s="386">
        <v>2017</v>
      </c>
      <c r="B9" s="593">
        <v>118</v>
      </c>
      <c r="C9" s="593">
        <v>72</v>
      </c>
      <c r="D9" s="593">
        <v>46</v>
      </c>
      <c r="E9" s="593">
        <v>93</v>
      </c>
      <c r="F9" s="593">
        <v>22</v>
      </c>
      <c r="G9" s="593">
        <v>18</v>
      </c>
      <c r="H9" s="593">
        <v>1</v>
      </c>
      <c r="I9" s="593">
        <v>1</v>
      </c>
      <c r="J9" s="593">
        <v>2</v>
      </c>
      <c r="K9" s="593">
        <v>1</v>
      </c>
      <c r="L9" s="593">
        <v>2</v>
      </c>
      <c r="M9" s="594">
        <v>990</v>
      </c>
      <c r="N9" s="593">
        <v>493</v>
      </c>
      <c r="O9" s="593">
        <v>497</v>
      </c>
      <c r="P9" s="593">
        <v>475</v>
      </c>
      <c r="Q9" s="593">
        <v>475</v>
      </c>
      <c r="R9" s="593">
        <v>0</v>
      </c>
      <c r="S9" s="593">
        <v>515</v>
      </c>
      <c r="T9" s="593">
        <v>514</v>
      </c>
      <c r="U9" s="593">
        <v>1</v>
      </c>
      <c r="V9" s="593">
        <v>14248</v>
      </c>
      <c r="W9" s="593">
        <v>13359</v>
      </c>
      <c r="X9" s="593">
        <v>4</v>
      </c>
      <c r="Y9" s="593">
        <v>1</v>
      </c>
      <c r="Z9" s="593">
        <v>3</v>
      </c>
      <c r="AA9" s="593">
        <v>1</v>
      </c>
    </row>
    <row r="10" spans="1:27" s="36" customFormat="1" ht="24.95" customHeight="1">
      <c r="A10" s="386">
        <v>2018</v>
      </c>
      <c r="B10" s="593">
        <v>107</v>
      </c>
      <c r="C10" s="593">
        <v>55</v>
      </c>
      <c r="D10" s="593">
        <v>52</v>
      </c>
      <c r="E10" s="593">
        <v>85</v>
      </c>
      <c r="F10" s="593">
        <v>16</v>
      </c>
      <c r="G10" s="593">
        <v>14</v>
      </c>
      <c r="H10" s="593">
        <v>0</v>
      </c>
      <c r="I10" s="593">
        <v>0</v>
      </c>
      <c r="J10" s="593">
        <v>2</v>
      </c>
      <c r="K10" s="593">
        <v>1</v>
      </c>
      <c r="L10" s="593">
        <v>5</v>
      </c>
      <c r="M10" s="594">
        <v>888</v>
      </c>
      <c r="N10" s="593">
        <v>459</v>
      </c>
      <c r="O10" s="593">
        <v>429</v>
      </c>
      <c r="P10" s="593">
        <v>888</v>
      </c>
      <c r="Q10" s="593">
        <v>888</v>
      </c>
      <c r="R10" s="593">
        <v>0</v>
      </c>
      <c r="S10" s="593">
        <v>888</v>
      </c>
      <c r="T10" s="593">
        <v>888</v>
      </c>
      <c r="U10" s="593">
        <v>0</v>
      </c>
      <c r="V10" s="593">
        <v>13973</v>
      </c>
      <c r="W10" s="593">
        <v>13302</v>
      </c>
      <c r="X10" s="593">
        <v>11</v>
      </c>
      <c r="Y10" s="593">
        <v>3</v>
      </c>
      <c r="Z10" s="593">
        <v>8</v>
      </c>
      <c r="AA10" s="593">
        <v>0</v>
      </c>
    </row>
    <row r="11" spans="1:27" s="36" customFormat="1" ht="24.95" customHeight="1">
      <c r="A11" s="386">
        <v>2019</v>
      </c>
      <c r="B11" s="593">
        <v>93</v>
      </c>
      <c r="C11" s="593">
        <v>48</v>
      </c>
      <c r="D11" s="593">
        <v>45</v>
      </c>
      <c r="E11" s="593">
        <v>80</v>
      </c>
      <c r="F11" s="593">
        <v>13</v>
      </c>
      <c r="G11" s="593">
        <v>8</v>
      </c>
      <c r="H11" s="593">
        <v>0</v>
      </c>
      <c r="I11" s="593">
        <v>1</v>
      </c>
      <c r="J11" s="593">
        <v>0</v>
      </c>
      <c r="K11" s="593">
        <v>1</v>
      </c>
      <c r="L11" s="593">
        <v>3</v>
      </c>
      <c r="M11" s="594">
        <f t="shared" ref="M11" si="0">SUM(N11:O11)</f>
        <v>582</v>
      </c>
      <c r="N11" s="593">
        <v>308</v>
      </c>
      <c r="O11" s="593">
        <v>274</v>
      </c>
      <c r="P11" s="593">
        <v>257</v>
      </c>
      <c r="Q11" s="593">
        <v>257</v>
      </c>
      <c r="R11" s="593">
        <v>0</v>
      </c>
      <c r="S11" s="593">
        <v>325</v>
      </c>
      <c r="T11" s="593">
        <v>325</v>
      </c>
      <c r="U11" s="593">
        <v>0</v>
      </c>
      <c r="V11" s="593">
        <v>16368</v>
      </c>
      <c r="W11" s="593">
        <v>15508</v>
      </c>
      <c r="X11" s="593">
        <v>6</v>
      </c>
      <c r="Y11" s="593">
        <v>4</v>
      </c>
      <c r="Z11" s="593">
        <v>2</v>
      </c>
      <c r="AA11" s="593">
        <v>0</v>
      </c>
    </row>
    <row r="12" spans="1:27" s="36" customFormat="1" ht="24.95" customHeight="1">
      <c r="A12" s="386">
        <v>2020</v>
      </c>
      <c r="B12" s="593">
        <v>102</v>
      </c>
      <c r="C12" s="593">
        <v>63</v>
      </c>
      <c r="D12" s="593">
        <v>39</v>
      </c>
      <c r="E12" s="593">
        <v>84</v>
      </c>
      <c r="F12" s="593">
        <v>13</v>
      </c>
      <c r="G12" s="593">
        <v>10</v>
      </c>
      <c r="H12" s="593">
        <v>1</v>
      </c>
      <c r="I12" s="593">
        <v>2</v>
      </c>
      <c r="J12" s="593">
        <v>0</v>
      </c>
      <c r="K12" s="593">
        <v>0</v>
      </c>
      <c r="L12" s="593">
        <v>5</v>
      </c>
      <c r="M12" s="594">
        <v>464</v>
      </c>
      <c r="N12" s="593">
        <v>235</v>
      </c>
      <c r="O12" s="593">
        <v>229</v>
      </c>
      <c r="P12" s="593">
        <v>286</v>
      </c>
      <c r="Q12" s="593">
        <v>286</v>
      </c>
      <c r="R12" s="593">
        <v>0</v>
      </c>
      <c r="S12" s="593">
        <v>178</v>
      </c>
      <c r="T12" s="593">
        <v>178</v>
      </c>
      <c r="U12" s="593">
        <v>0</v>
      </c>
      <c r="V12" s="593">
        <v>11947</v>
      </c>
      <c r="W12" s="593">
        <v>11971</v>
      </c>
      <c r="X12" s="593">
        <v>4</v>
      </c>
      <c r="Y12" s="593">
        <v>2</v>
      </c>
      <c r="Z12" s="593">
        <v>2</v>
      </c>
      <c r="AA12" s="595">
        <v>0</v>
      </c>
    </row>
    <row r="13" spans="1:27" s="36" customFormat="1" ht="35.1" customHeight="1">
      <c r="A13" s="449">
        <v>2021</v>
      </c>
      <c r="B13" s="596">
        <v>70</v>
      </c>
      <c r="C13" s="596">
        <v>35</v>
      </c>
      <c r="D13" s="596">
        <v>35</v>
      </c>
      <c r="E13" s="596">
        <v>51</v>
      </c>
      <c r="F13" s="596">
        <v>8</v>
      </c>
      <c r="G13" s="596">
        <v>8</v>
      </c>
      <c r="H13" s="596">
        <v>0</v>
      </c>
      <c r="I13" s="596">
        <v>0</v>
      </c>
      <c r="J13" s="596">
        <v>0</v>
      </c>
      <c r="K13" s="596">
        <v>3</v>
      </c>
      <c r="L13" s="596">
        <v>8</v>
      </c>
      <c r="M13" s="597">
        <v>423</v>
      </c>
      <c r="N13" s="596">
        <v>230</v>
      </c>
      <c r="O13" s="596">
        <v>193</v>
      </c>
      <c r="P13" s="596">
        <v>231</v>
      </c>
      <c r="Q13" s="596">
        <v>231</v>
      </c>
      <c r="R13" s="596">
        <v>0</v>
      </c>
      <c r="S13" s="596">
        <v>192</v>
      </c>
      <c r="T13" s="596">
        <v>192</v>
      </c>
      <c r="U13" s="596">
        <v>0</v>
      </c>
      <c r="V13" s="596">
        <v>13916</v>
      </c>
      <c r="W13" s="596">
        <v>13916</v>
      </c>
      <c r="X13" s="596">
        <v>0</v>
      </c>
      <c r="Y13" s="596">
        <v>0</v>
      </c>
      <c r="Z13" s="596">
        <v>0</v>
      </c>
      <c r="AA13" s="598">
        <v>0</v>
      </c>
    </row>
    <row r="14" spans="1:27" s="41" customFormat="1" ht="13.5" customHeight="1">
      <c r="A14" s="371" t="s">
        <v>730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4"/>
      <c r="M14" s="848" t="s">
        <v>639</v>
      </c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  <c r="Z14" s="848"/>
      <c r="AA14" s="13"/>
    </row>
  </sheetData>
  <mergeCells count="15">
    <mergeCell ref="G3:L3"/>
    <mergeCell ref="B5:L5"/>
    <mergeCell ref="V5:AA5"/>
    <mergeCell ref="M5:U5"/>
    <mergeCell ref="A2:L2"/>
    <mergeCell ref="M2:AA2"/>
    <mergeCell ref="M14:Z14"/>
    <mergeCell ref="V6:W6"/>
    <mergeCell ref="X6:Z6"/>
    <mergeCell ref="B6:D6"/>
    <mergeCell ref="F6:J6"/>
    <mergeCell ref="K6:K7"/>
    <mergeCell ref="N6:O6"/>
    <mergeCell ref="P6:R6"/>
    <mergeCell ref="S6:U6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8" fitToHeight="0" pageOrder="overThenDown" orientation="portrait" r:id="rId1"/>
  <headerFooter alignWithMargins="0"/>
  <colBreaks count="1" manualBreakCount="1">
    <brk id="12" max="13" man="1"/>
  </colBreaks>
  <ignoredErrors>
    <ignoredError sqref="M1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29"/>
  <sheetViews>
    <sheetView view="pageBreakPreview" zoomScaleNormal="100" zoomScaleSheetLayoutView="100" workbookViewId="0">
      <selection activeCell="G7" sqref="G7"/>
    </sheetView>
  </sheetViews>
  <sheetFormatPr defaultRowHeight="12"/>
  <cols>
    <col min="1" max="1" width="10.85546875" style="37" customWidth="1"/>
    <col min="2" max="2" width="19.5703125" style="37" customWidth="1"/>
    <col min="3" max="3" width="25.140625" style="37" bestFit="1" customWidth="1"/>
    <col min="4" max="4" width="23.7109375" style="37" customWidth="1"/>
    <col min="5" max="5" width="27.28515625" style="37" customWidth="1"/>
    <col min="6" max="16384" width="9.140625" style="37"/>
  </cols>
  <sheetData>
    <row r="1" spans="1:5" ht="24.95" customHeight="1">
      <c r="A1" s="551" t="s">
        <v>649</v>
      </c>
    </row>
    <row r="2" spans="1:5" s="164" customFormat="1" ht="24.95" customHeight="1">
      <c r="A2" s="791" t="s">
        <v>493</v>
      </c>
      <c r="B2" s="791"/>
      <c r="C2" s="791"/>
      <c r="D2" s="791"/>
      <c r="E2" s="791"/>
    </row>
    <row r="3" spans="1:5" s="31" customFormat="1" ht="24.95" customHeight="1">
      <c r="A3" s="945" t="s">
        <v>863</v>
      </c>
      <c r="B3" s="945"/>
      <c r="C3" s="945"/>
      <c r="D3" s="945"/>
      <c r="E3" s="945"/>
    </row>
    <row r="4" spans="1:5" s="31" customFormat="1" ht="23.1" customHeight="1">
      <c r="A4" s="328"/>
      <c r="B4" s="328"/>
      <c r="C4" s="328"/>
      <c r="D4" s="328"/>
      <c r="E4" s="328"/>
    </row>
    <row r="5" spans="1:5" s="600" customFormat="1" ht="15" customHeight="1" thickBot="1">
      <c r="A5" s="1" t="s">
        <v>658</v>
      </c>
      <c r="B5" s="599"/>
      <c r="C5" s="599"/>
      <c r="D5" s="599"/>
      <c r="E5" s="599" t="s">
        <v>864</v>
      </c>
    </row>
    <row r="6" spans="1:5" s="22" customFormat="1" ht="30" customHeight="1">
      <c r="A6" s="943" t="s">
        <v>870</v>
      </c>
      <c r="B6" s="602" t="s">
        <v>865</v>
      </c>
      <c r="C6" s="602" t="s">
        <v>867</v>
      </c>
      <c r="D6" s="602" t="s">
        <v>868</v>
      </c>
      <c r="E6" s="603" t="s">
        <v>869</v>
      </c>
    </row>
    <row r="7" spans="1:5" s="22" customFormat="1" ht="25.5">
      <c r="A7" s="944"/>
      <c r="B7" s="601" t="s">
        <v>866</v>
      </c>
      <c r="C7" s="601" t="s">
        <v>866</v>
      </c>
      <c r="D7" s="601" t="s">
        <v>866</v>
      </c>
      <c r="E7" s="609" t="s">
        <v>866</v>
      </c>
    </row>
    <row r="8" spans="1:5" s="21" customFormat="1" ht="20.100000000000001" customHeight="1">
      <c r="A8" s="386">
        <v>2015</v>
      </c>
      <c r="B8" s="604">
        <v>16606</v>
      </c>
      <c r="C8" s="604">
        <v>340</v>
      </c>
      <c r="D8" s="604">
        <v>2573</v>
      </c>
      <c r="E8" s="604">
        <v>13556</v>
      </c>
    </row>
    <row r="9" spans="1:5" s="22" customFormat="1" ht="20.100000000000001" customHeight="1">
      <c r="A9" s="386">
        <v>2016</v>
      </c>
      <c r="B9" s="604">
        <v>8155</v>
      </c>
      <c r="C9" s="604">
        <v>262</v>
      </c>
      <c r="D9" s="604">
        <v>3704</v>
      </c>
      <c r="E9" s="604">
        <v>8155</v>
      </c>
    </row>
    <row r="10" spans="1:5" s="22" customFormat="1" ht="20.100000000000001" customHeight="1">
      <c r="A10" s="386">
        <v>2017</v>
      </c>
      <c r="B10" s="604">
        <v>10306</v>
      </c>
      <c r="C10" s="604">
        <v>303</v>
      </c>
      <c r="D10" s="604">
        <v>29844</v>
      </c>
      <c r="E10" s="604">
        <v>6536</v>
      </c>
    </row>
    <row r="11" spans="1:5" s="21" customFormat="1" ht="20.100000000000001" customHeight="1">
      <c r="A11" s="386">
        <v>2018</v>
      </c>
      <c r="B11" s="604">
        <v>8679</v>
      </c>
      <c r="C11" s="604">
        <v>577</v>
      </c>
      <c r="D11" s="604">
        <v>17759</v>
      </c>
      <c r="E11" s="604">
        <v>3738</v>
      </c>
    </row>
    <row r="12" spans="1:5" s="21" customFormat="1" ht="20.100000000000001" customHeight="1">
      <c r="A12" s="386">
        <v>2019</v>
      </c>
      <c r="B12" s="604">
        <v>4266</v>
      </c>
      <c r="C12" s="604">
        <v>283</v>
      </c>
      <c r="D12" s="604">
        <v>0</v>
      </c>
      <c r="E12" s="604">
        <v>2030</v>
      </c>
    </row>
    <row r="13" spans="1:5" s="21" customFormat="1" ht="20.100000000000001" customHeight="1">
      <c r="A13" s="386">
        <v>2020</v>
      </c>
      <c r="B13" s="604">
        <v>3203</v>
      </c>
      <c r="C13" s="604">
        <v>150</v>
      </c>
      <c r="D13" s="604">
        <v>1509</v>
      </c>
      <c r="E13" s="604">
        <v>713</v>
      </c>
    </row>
    <row r="14" spans="1:5" s="21" customFormat="1" ht="30" customHeight="1">
      <c r="A14" s="372">
        <v>2021</v>
      </c>
      <c r="B14" s="608">
        <f>SUM(B15:B27)</f>
        <v>6394</v>
      </c>
      <c r="C14" s="608">
        <f t="shared" ref="C14:D14" si="0">SUM(C15:C27)</f>
        <v>203</v>
      </c>
      <c r="D14" s="608">
        <f t="shared" si="0"/>
        <v>1391</v>
      </c>
      <c r="E14" s="608">
        <f>SUM(E15:E27)</f>
        <v>932</v>
      </c>
    </row>
    <row r="15" spans="1:5" s="22" customFormat="1" ht="20.100000000000001" customHeight="1">
      <c r="A15" s="612" t="s">
        <v>86</v>
      </c>
      <c r="B15" s="605">
        <v>6008</v>
      </c>
      <c r="C15" s="605">
        <v>108</v>
      </c>
      <c r="D15" s="605">
        <v>1391</v>
      </c>
      <c r="E15" s="605">
        <v>918</v>
      </c>
    </row>
    <row r="16" spans="1:5" s="22" customFormat="1" ht="20.100000000000001" customHeight="1">
      <c r="A16" s="118" t="s">
        <v>27</v>
      </c>
      <c r="B16" s="605">
        <v>57</v>
      </c>
      <c r="C16" s="605">
        <v>9</v>
      </c>
      <c r="D16" s="605">
        <v>0</v>
      </c>
      <c r="E16" s="605">
        <v>0</v>
      </c>
    </row>
    <row r="17" spans="1:5" s="22" customFormat="1" ht="20.100000000000001" customHeight="1">
      <c r="A17" s="118" t="s">
        <v>4</v>
      </c>
      <c r="B17" s="605">
        <v>0</v>
      </c>
      <c r="C17" s="605">
        <v>0</v>
      </c>
      <c r="D17" s="605">
        <v>0</v>
      </c>
      <c r="E17" s="605">
        <v>0</v>
      </c>
    </row>
    <row r="18" spans="1:5" s="22" customFormat="1" ht="20.100000000000001" customHeight="1">
      <c r="A18" s="118" t="s">
        <v>5</v>
      </c>
      <c r="B18" s="605">
        <v>0</v>
      </c>
      <c r="C18" s="605">
        <v>0</v>
      </c>
      <c r="D18" s="605">
        <v>0</v>
      </c>
      <c r="E18" s="605">
        <v>0</v>
      </c>
    </row>
    <row r="19" spans="1:5" s="22" customFormat="1" ht="20.100000000000001" customHeight="1">
      <c r="A19" s="118" t="s">
        <v>6</v>
      </c>
      <c r="B19" s="605">
        <v>0</v>
      </c>
      <c r="C19" s="605">
        <v>0</v>
      </c>
      <c r="D19" s="605">
        <v>0</v>
      </c>
      <c r="E19" s="605">
        <v>0</v>
      </c>
    </row>
    <row r="20" spans="1:5" s="22" customFormat="1" ht="20.100000000000001" customHeight="1">
      <c r="A20" s="118" t="s">
        <v>7</v>
      </c>
      <c r="B20" s="605">
        <v>0</v>
      </c>
      <c r="C20" s="605">
        <v>0</v>
      </c>
      <c r="D20" s="605">
        <v>0</v>
      </c>
      <c r="E20" s="605">
        <v>0</v>
      </c>
    </row>
    <row r="21" spans="1:5" s="22" customFormat="1" ht="20.100000000000001" customHeight="1">
      <c r="A21" s="118" t="s">
        <v>8</v>
      </c>
      <c r="B21" s="606">
        <v>86</v>
      </c>
      <c r="C21" s="606">
        <v>75</v>
      </c>
      <c r="D21" s="605">
        <v>0</v>
      </c>
      <c r="E21" s="605">
        <v>11</v>
      </c>
    </row>
    <row r="22" spans="1:5" s="22" customFormat="1" ht="20.100000000000001" customHeight="1">
      <c r="A22" s="118" t="s">
        <v>9</v>
      </c>
      <c r="B22" s="605">
        <v>0</v>
      </c>
      <c r="C22" s="605">
        <v>0</v>
      </c>
      <c r="D22" s="605">
        <v>0</v>
      </c>
      <c r="E22" s="605">
        <v>0</v>
      </c>
    </row>
    <row r="23" spans="1:5" s="22" customFormat="1" ht="20.100000000000001" customHeight="1">
      <c r="A23" s="118" t="s">
        <v>10</v>
      </c>
      <c r="B23" s="605">
        <v>0</v>
      </c>
      <c r="C23" s="605">
        <v>0</v>
      </c>
      <c r="D23" s="605">
        <v>0</v>
      </c>
      <c r="E23" s="605">
        <v>0</v>
      </c>
    </row>
    <row r="24" spans="1:5" s="22" customFormat="1" ht="20.100000000000001" customHeight="1">
      <c r="A24" s="118" t="s">
        <v>30</v>
      </c>
      <c r="B24" s="605">
        <v>0</v>
      </c>
      <c r="C24" s="605">
        <v>0</v>
      </c>
      <c r="D24" s="605">
        <v>0</v>
      </c>
      <c r="E24" s="605">
        <v>0</v>
      </c>
    </row>
    <row r="25" spans="1:5" s="22" customFormat="1" ht="20.100000000000001" customHeight="1">
      <c r="A25" s="118" t="s">
        <v>31</v>
      </c>
      <c r="B25" s="605">
        <v>0</v>
      </c>
      <c r="C25" s="605">
        <v>0</v>
      </c>
      <c r="D25" s="605">
        <v>0</v>
      </c>
      <c r="E25" s="605">
        <v>0</v>
      </c>
    </row>
    <row r="26" spans="1:5" s="22" customFormat="1" ht="20.100000000000001" customHeight="1">
      <c r="A26" s="118" t="s">
        <v>13</v>
      </c>
      <c r="B26" s="605">
        <v>0</v>
      </c>
      <c r="C26" s="605">
        <v>0</v>
      </c>
      <c r="D26" s="605">
        <v>0</v>
      </c>
      <c r="E26" s="605">
        <v>0</v>
      </c>
    </row>
    <row r="27" spans="1:5" s="22" customFormat="1" ht="20.100000000000001" customHeight="1">
      <c r="A27" s="387" t="s">
        <v>32</v>
      </c>
      <c r="B27" s="607">
        <v>243</v>
      </c>
      <c r="C27" s="607">
        <v>11</v>
      </c>
      <c r="D27" s="607">
        <v>0</v>
      </c>
      <c r="E27" s="607">
        <v>3</v>
      </c>
    </row>
    <row r="28" spans="1:5" s="1" customFormat="1" ht="13.5" customHeight="1">
      <c r="A28" s="1" t="s">
        <v>872</v>
      </c>
      <c r="E28" s="2"/>
    </row>
    <row r="29" spans="1:5" s="1" customFormat="1" ht="13.5" customHeight="1">
      <c r="A29" s="1" t="s">
        <v>871</v>
      </c>
      <c r="E29" s="111" t="s">
        <v>93</v>
      </c>
    </row>
  </sheetData>
  <mergeCells count="3">
    <mergeCell ref="A6:A7"/>
    <mergeCell ref="A2:E2"/>
    <mergeCell ref="A3:E3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3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20"/>
  <sheetViews>
    <sheetView view="pageBreakPreview" zoomScaleNormal="100" zoomScaleSheetLayoutView="100" workbookViewId="0"/>
  </sheetViews>
  <sheetFormatPr defaultRowHeight="12"/>
  <cols>
    <col min="1" max="1" width="10.28515625" style="37" customWidth="1"/>
    <col min="2" max="3" width="40.7109375" style="37" customWidth="1"/>
    <col min="4" max="16384" width="9.140625" style="37"/>
  </cols>
  <sheetData>
    <row r="1" spans="1:7" ht="24.95" customHeight="1">
      <c r="A1" s="551" t="s">
        <v>649</v>
      </c>
    </row>
    <row r="2" spans="1:7" s="164" customFormat="1" ht="24.95" customHeight="1">
      <c r="A2" s="950" t="s">
        <v>494</v>
      </c>
      <c r="B2" s="950"/>
      <c r="C2" s="950"/>
    </row>
    <row r="3" spans="1:7" s="31" customFormat="1" ht="24.95" customHeight="1">
      <c r="A3" s="951" t="s">
        <v>873</v>
      </c>
      <c r="B3" s="951"/>
      <c r="C3" s="951"/>
    </row>
    <row r="4" spans="1:7" s="31" customFormat="1" ht="23.1" customHeight="1">
      <c r="A4" s="48"/>
      <c r="B4" s="48"/>
      <c r="C4" s="48"/>
    </row>
    <row r="5" spans="1:7" s="32" customFormat="1" ht="15" customHeight="1" thickBot="1">
      <c r="A5" s="33" t="s">
        <v>658</v>
      </c>
      <c r="B5" s="33"/>
      <c r="C5" s="345" t="s">
        <v>659</v>
      </c>
    </row>
    <row r="6" spans="1:7" s="24" customFormat="1" ht="18" customHeight="1">
      <c r="A6" s="470" t="s">
        <v>641</v>
      </c>
      <c r="B6" s="946" t="s">
        <v>874</v>
      </c>
      <c r="C6" s="947"/>
    </row>
    <row r="7" spans="1:7" s="24" customFormat="1" ht="18" customHeight="1">
      <c r="A7" s="182"/>
      <c r="B7" s="948"/>
      <c r="C7" s="949"/>
    </row>
    <row r="8" spans="1:7" s="35" customFormat="1" ht="18" customHeight="1">
      <c r="A8" s="127"/>
      <c r="B8" s="49" t="s">
        <v>87</v>
      </c>
      <c r="C8" s="75" t="s">
        <v>88</v>
      </c>
    </row>
    <row r="9" spans="1:7" s="24" customFormat="1" ht="18" customHeight="1">
      <c r="A9" s="338" t="s">
        <v>875</v>
      </c>
      <c r="B9" s="52" t="s">
        <v>548</v>
      </c>
      <c r="C9" s="610" t="s">
        <v>549</v>
      </c>
    </row>
    <row r="10" spans="1:7" s="22" customFormat="1" ht="24.95" customHeight="1">
      <c r="A10" s="613">
        <v>2016</v>
      </c>
      <c r="B10" s="616">
        <v>772</v>
      </c>
      <c r="C10" s="617">
        <v>772</v>
      </c>
    </row>
    <row r="11" spans="1:7" s="22" customFormat="1" ht="24.95" customHeight="1">
      <c r="A11" s="613">
        <v>2017</v>
      </c>
      <c r="B11" s="616">
        <v>969</v>
      </c>
      <c r="C11" s="617">
        <v>1648</v>
      </c>
    </row>
    <row r="12" spans="1:7" s="22" customFormat="1" ht="24.95" customHeight="1">
      <c r="A12" s="613">
        <v>2018</v>
      </c>
      <c r="B12" s="616">
        <v>886</v>
      </c>
      <c r="C12" s="617">
        <v>1195</v>
      </c>
    </row>
    <row r="13" spans="1:7" s="22" customFormat="1" ht="24.95" customHeight="1">
      <c r="A13" s="613">
        <v>2019</v>
      </c>
      <c r="B13" s="618">
        <v>791</v>
      </c>
      <c r="C13" s="619">
        <v>1209</v>
      </c>
    </row>
    <row r="14" spans="1:7" s="22" customFormat="1" ht="24.95" customHeight="1">
      <c r="A14" s="613">
        <v>2020</v>
      </c>
      <c r="B14" s="618">
        <v>714</v>
      </c>
      <c r="C14" s="619">
        <v>627</v>
      </c>
      <c r="G14" s="35"/>
    </row>
    <row r="15" spans="1:7" s="22" customFormat="1" ht="35.1" customHeight="1">
      <c r="A15" s="624">
        <v>2021</v>
      </c>
      <c r="B15" s="625">
        <f>SUM(B16:B19)</f>
        <v>611</v>
      </c>
      <c r="C15" s="626">
        <f>SUM(C16:C19)</f>
        <v>441</v>
      </c>
    </row>
    <row r="16" spans="1:7" s="22" customFormat="1" ht="24.95" customHeight="1">
      <c r="A16" s="614" t="s">
        <v>89</v>
      </c>
      <c r="B16" s="620">
        <v>179</v>
      </c>
      <c r="C16" s="621">
        <v>138</v>
      </c>
    </row>
    <row r="17" spans="1:3" s="22" customFormat="1" ht="24.95" customHeight="1">
      <c r="A17" s="614" t="s">
        <v>90</v>
      </c>
      <c r="B17" s="620">
        <v>161</v>
      </c>
      <c r="C17" s="621">
        <v>100</v>
      </c>
    </row>
    <row r="18" spans="1:3" s="22" customFormat="1" ht="24.95" customHeight="1">
      <c r="A18" s="614" t="s">
        <v>91</v>
      </c>
      <c r="B18" s="620">
        <v>143</v>
      </c>
      <c r="C18" s="621">
        <v>104</v>
      </c>
    </row>
    <row r="19" spans="1:3" s="22" customFormat="1" ht="24.95" customHeight="1">
      <c r="A19" s="615" t="s">
        <v>92</v>
      </c>
      <c r="B19" s="622">
        <v>128</v>
      </c>
      <c r="C19" s="623">
        <v>99</v>
      </c>
    </row>
    <row r="20" spans="1:3" s="41" customFormat="1" ht="13.5" customHeight="1">
      <c r="A20" s="430" t="s">
        <v>715</v>
      </c>
      <c r="B20" s="42"/>
      <c r="C20" s="431" t="s">
        <v>716</v>
      </c>
    </row>
  </sheetData>
  <mergeCells count="3">
    <mergeCell ref="B6:C7"/>
    <mergeCell ref="A2:C2"/>
    <mergeCell ref="A3:C3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zoomScaleNormal="100" zoomScaleSheetLayoutView="100" workbookViewId="0">
      <selection activeCell="P24" sqref="P24"/>
    </sheetView>
  </sheetViews>
  <sheetFormatPr defaultColWidth="9.140625" defaultRowHeight="12"/>
  <cols>
    <col min="1" max="1" width="9.7109375" style="37" customWidth="1"/>
    <col min="2" max="2" width="12.28515625" style="37" bestFit="1" customWidth="1"/>
    <col min="3" max="5" width="9.7109375" style="37" bestFit="1" customWidth="1"/>
    <col min="6" max="6" width="11" style="37" bestFit="1" customWidth="1"/>
    <col min="7" max="8" width="9.7109375" style="37" bestFit="1" customWidth="1"/>
    <col min="9" max="9" width="11" style="45" bestFit="1" customWidth="1"/>
    <col min="10" max="10" width="11" style="37" bestFit="1" customWidth="1"/>
    <col min="11" max="11" width="10.28515625" style="37" bestFit="1" customWidth="1"/>
    <col min="12" max="12" width="11" style="37" bestFit="1" customWidth="1"/>
    <col min="13" max="14" width="8.42578125" style="37" bestFit="1" customWidth="1"/>
    <col min="15" max="15" width="9.7109375" style="37" bestFit="1" customWidth="1"/>
    <col min="16" max="17" width="11" style="37" bestFit="1" customWidth="1"/>
    <col min="18" max="19" width="9.7109375" style="37" bestFit="1" customWidth="1"/>
    <col min="20" max="20" width="11.5703125" style="37" bestFit="1" customWidth="1"/>
    <col min="21" max="16384" width="9.140625" style="37"/>
  </cols>
  <sheetData>
    <row r="1" spans="1:20" ht="24.95" customHeight="1">
      <c r="A1" s="551" t="s">
        <v>649</v>
      </c>
    </row>
    <row r="2" spans="1:20" s="164" customFormat="1" ht="24.95" customHeight="1">
      <c r="A2" s="791" t="s">
        <v>495</v>
      </c>
      <c r="B2" s="791"/>
      <c r="C2" s="791"/>
      <c r="D2" s="791"/>
      <c r="E2" s="791"/>
      <c r="F2" s="791"/>
      <c r="G2" s="791"/>
      <c r="H2" s="791"/>
      <c r="I2" s="791"/>
      <c r="J2" s="791"/>
      <c r="K2" s="792" t="s">
        <v>885</v>
      </c>
      <c r="L2" s="878"/>
      <c r="M2" s="878"/>
      <c r="N2" s="878"/>
      <c r="O2" s="878"/>
      <c r="P2" s="878"/>
      <c r="Q2" s="878"/>
      <c r="R2" s="878"/>
      <c r="S2" s="878"/>
      <c r="T2" s="878"/>
    </row>
    <row r="3" spans="1:20" s="27" customFormat="1" ht="23.1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20" s="1" customFormat="1" ht="15" customHeight="1" thickBot="1">
      <c r="A4" s="1" t="s">
        <v>876</v>
      </c>
      <c r="T4" s="8" t="s">
        <v>877</v>
      </c>
    </row>
    <row r="5" spans="1:20" s="20" customFormat="1" ht="18" customHeight="1">
      <c r="A5" s="399" t="s">
        <v>882</v>
      </c>
      <c r="B5" s="960" t="s">
        <v>444</v>
      </c>
      <c r="C5" s="961"/>
      <c r="D5" s="961"/>
      <c r="E5" s="220" t="s">
        <v>456</v>
      </c>
      <c r="F5" s="221"/>
      <c r="G5" s="222"/>
      <c r="H5" s="222"/>
      <c r="I5" s="222"/>
      <c r="J5" s="222"/>
      <c r="K5" s="956" t="s">
        <v>457</v>
      </c>
      <c r="L5" s="956"/>
      <c r="M5" s="956"/>
      <c r="N5" s="956"/>
      <c r="O5" s="956"/>
      <c r="P5" s="956"/>
      <c r="Q5" s="957" t="s">
        <v>460</v>
      </c>
      <c r="R5" s="956"/>
      <c r="S5" s="956"/>
      <c r="T5" s="956"/>
    </row>
    <row r="6" spans="1:20" s="20" customFormat="1" ht="18" customHeight="1">
      <c r="A6" s="213"/>
      <c r="B6" s="215" t="s">
        <v>445</v>
      </c>
      <c r="C6" s="633"/>
      <c r="D6" s="633"/>
      <c r="E6" s="634" t="s">
        <v>448</v>
      </c>
      <c r="F6" s="630"/>
      <c r="G6" s="635"/>
      <c r="H6" s="635"/>
      <c r="I6" s="635"/>
      <c r="J6" s="635"/>
      <c r="K6" s="958" t="s">
        <v>458</v>
      </c>
      <c r="L6" s="958"/>
      <c r="M6" s="958"/>
      <c r="N6" s="958"/>
      <c r="O6" s="958"/>
      <c r="P6" s="958"/>
      <c r="Q6" s="959" t="s">
        <v>461</v>
      </c>
      <c r="R6" s="958"/>
      <c r="S6" s="958"/>
      <c r="T6" s="958"/>
    </row>
    <row r="7" spans="1:20" s="20" customFormat="1" ht="18" customHeight="1">
      <c r="A7" s="212"/>
      <c r="B7" s="954" t="s">
        <v>880</v>
      </c>
      <c r="C7" s="955"/>
      <c r="D7" s="962"/>
      <c r="E7" s="223" t="s">
        <v>449</v>
      </c>
      <c r="F7" s="954" t="s">
        <v>880</v>
      </c>
      <c r="G7" s="955"/>
      <c r="H7" s="955"/>
      <c r="I7" s="955"/>
      <c r="J7" s="955"/>
      <c r="K7" s="627" t="s">
        <v>449</v>
      </c>
      <c r="L7" s="954" t="s">
        <v>880</v>
      </c>
      <c r="M7" s="955"/>
      <c r="N7" s="955"/>
      <c r="O7" s="955"/>
      <c r="P7" s="955"/>
      <c r="Q7" s="954" t="s">
        <v>881</v>
      </c>
      <c r="R7" s="955"/>
      <c r="S7" s="955"/>
      <c r="T7" s="955"/>
    </row>
    <row r="8" spans="1:20" s="20" customFormat="1" ht="18" customHeight="1">
      <c r="A8" s="212"/>
      <c r="B8" s="218" t="s">
        <v>481</v>
      </c>
      <c r="C8" s="219"/>
      <c r="D8" s="217"/>
      <c r="E8" s="224" t="s">
        <v>450</v>
      </c>
      <c r="F8" s="218" t="s">
        <v>480</v>
      </c>
      <c r="G8" s="219"/>
      <c r="H8" s="217"/>
      <c r="I8" s="216" t="s">
        <v>451</v>
      </c>
      <c r="J8" s="218" t="s">
        <v>452</v>
      </c>
      <c r="K8" s="225" t="s">
        <v>450</v>
      </c>
      <c r="L8" s="218" t="s">
        <v>480</v>
      </c>
      <c r="M8" s="219"/>
      <c r="N8" s="217"/>
      <c r="O8" s="216" t="s">
        <v>459</v>
      </c>
      <c r="P8" s="226" t="s">
        <v>452</v>
      </c>
      <c r="Q8" s="218" t="s">
        <v>480</v>
      </c>
      <c r="R8" s="219"/>
      <c r="S8" s="217"/>
      <c r="T8" s="216" t="s">
        <v>462</v>
      </c>
    </row>
    <row r="9" spans="1:20" s="20" customFormat="1" ht="24">
      <c r="A9" s="211"/>
      <c r="B9" s="628" t="s">
        <v>446</v>
      </c>
      <c r="C9" s="632" t="s">
        <v>878</v>
      </c>
      <c r="D9" s="632" t="s">
        <v>879</v>
      </c>
      <c r="E9" s="629" t="s">
        <v>550</v>
      </c>
      <c r="F9" s="628" t="s">
        <v>453</v>
      </c>
      <c r="G9" s="632" t="s">
        <v>878</v>
      </c>
      <c r="H9" s="632" t="s">
        <v>879</v>
      </c>
      <c r="I9" s="630" t="s">
        <v>454</v>
      </c>
      <c r="J9" s="628" t="s">
        <v>455</v>
      </c>
      <c r="K9" s="631" t="s">
        <v>550</v>
      </c>
      <c r="L9" s="628" t="s">
        <v>453</v>
      </c>
      <c r="M9" s="632" t="s">
        <v>878</v>
      </c>
      <c r="N9" s="632" t="s">
        <v>879</v>
      </c>
      <c r="O9" s="630" t="s">
        <v>454</v>
      </c>
      <c r="P9" s="628" t="s">
        <v>455</v>
      </c>
      <c r="Q9" s="628" t="s">
        <v>453</v>
      </c>
      <c r="R9" s="632" t="s">
        <v>878</v>
      </c>
      <c r="S9" s="632" t="s">
        <v>879</v>
      </c>
      <c r="T9" s="630" t="s">
        <v>463</v>
      </c>
    </row>
    <row r="10" spans="1:20" s="22" customFormat="1" ht="24.95" customHeight="1">
      <c r="A10" s="386">
        <v>2016</v>
      </c>
      <c r="B10" s="636">
        <f>F10+L10+T10</f>
        <v>86820</v>
      </c>
      <c r="C10" s="495" t="s">
        <v>464</v>
      </c>
      <c r="D10" s="495" t="s">
        <v>465</v>
      </c>
      <c r="E10" s="637">
        <v>2728</v>
      </c>
      <c r="F10" s="636">
        <f>SUM(I10:J10)</f>
        <v>57398</v>
      </c>
      <c r="G10" s="495" t="s">
        <v>464</v>
      </c>
      <c r="H10" s="495" t="s">
        <v>465</v>
      </c>
      <c r="I10" s="637">
        <v>22901</v>
      </c>
      <c r="J10" s="637">
        <v>34497</v>
      </c>
      <c r="K10" s="637">
        <v>33</v>
      </c>
      <c r="L10" s="636">
        <f>SUM(O10:P10)</f>
        <v>11524</v>
      </c>
      <c r="M10" s="495" t="s">
        <v>464</v>
      </c>
      <c r="N10" s="495" t="s">
        <v>465</v>
      </c>
      <c r="O10" s="637">
        <v>3960</v>
      </c>
      <c r="P10" s="637">
        <v>7564</v>
      </c>
      <c r="Q10" s="637">
        <v>30854</v>
      </c>
      <c r="R10" s="495" t="s">
        <v>464</v>
      </c>
      <c r="S10" s="495" t="s">
        <v>465</v>
      </c>
      <c r="T10" s="637">
        <v>17898</v>
      </c>
    </row>
    <row r="11" spans="1:20" s="22" customFormat="1" ht="24.95" customHeight="1">
      <c r="A11" s="386">
        <v>2017</v>
      </c>
      <c r="B11" s="636">
        <v>110692</v>
      </c>
      <c r="C11" s="495" t="s">
        <v>464</v>
      </c>
      <c r="D11" s="495" t="s">
        <v>465</v>
      </c>
      <c r="E11" s="637">
        <v>3227</v>
      </c>
      <c r="F11" s="636">
        <v>62028</v>
      </c>
      <c r="G11" s="495" t="s">
        <v>464</v>
      </c>
      <c r="H11" s="495" t="s">
        <v>465</v>
      </c>
      <c r="I11" s="637">
        <v>25701</v>
      </c>
      <c r="J11" s="637">
        <v>36327</v>
      </c>
      <c r="K11" s="637">
        <v>30</v>
      </c>
      <c r="L11" s="636">
        <v>12129</v>
      </c>
      <c r="M11" s="495" t="s">
        <v>464</v>
      </c>
      <c r="N11" s="495" t="s">
        <v>465</v>
      </c>
      <c r="O11" s="637">
        <v>4362</v>
      </c>
      <c r="P11" s="637">
        <v>7767</v>
      </c>
      <c r="Q11" s="637">
        <v>31818</v>
      </c>
      <c r="R11" s="495" t="s">
        <v>464</v>
      </c>
      <c r="S11" s="495" t="s">
        <v>465</v>
      </c>
      <c r="T11" s="637">
        <v>18556</v>
      </c>
    </row>
    <row r="12" spans="1:20" s="22" customFormat="1" ht="24.95" customHeight="1">
      <c r="A12" s="386">
        <v>2018</v>
      </c>
      <c r="B12" s="636">
        <v>110033</v>
      </c>
      <c r="C12" s="495" t="s">
        <v>464</v>
      </c>
      <c r="D12" s="495" t="s">
        <v>465</v>
      </c>
      <c r="E12" s="637">
        <v>3326</v>
      </c>
      <c r="F12" s="636">
        <v>65072</v>
      </c>
      <c r="G12" s="495" t="s">
        <v>464</v>
      </c>
      <c r="H12" s="495" t="s">
        <v>465</v>
      </c>
      <c r="I12" s="637">
        <v>28384</v>
      </c>
      <c r="J12" s="637">
        <v>36688</v>
      </c>
      <c r="K12" s="637">
        <v>30</v>
      </c>
      <c r="L12" s="636">
        <v>12276</v>
      </c>
      <c r="M12" s="495" t="s">
        <v>464</v>
      </c>
      <c r="N12" s="495" t="s">
        <v>465</v>
      </c>
      <c r="O12" s="637">
        <v>4580</v>
      </c>
      <c r="P12" s="637">
        <v>7696</v>
      </c>
      <c r="Q12" s="637">
        <v>32685</v>
      </c>
      <c r="R12" s="495" t="s">
        <v>464</v>
      </c>
      <c r="S12" s="495" t="s">
        <v>465</v>
      </c>
      <c r="T12" s="637">
        <v>19611</v>
      </c>
    </row>
    <row r="13" spans="1:20" s="36" customFormat="1" ht="24.95" customHeight="1">
      <c r="A13" s="386">
        <v>2019</v>
      </c>
      <c r="B13" s="636">
        <v>111735</v>
      </c>
      <c r="C13" s="638">
        <v>56471</v>
      </c>
      <c r="D13" s="638">
        <v>55264</v>
      </c>
      <c r="E13" s="639">
        <v>3751</v>
      </c>
      <c r="F13" s="638">
        <v>66046</v>
      </c>
      <c r="G13" s="638">
        <v>33265</v>
      </c>
      <c r="H13" s="638">
        <v>32781</v>
      </c>
      <c r="I13" s="639">
        <v>30022</v>
      </c>
      <c r="J13" s="639">
        <v>36024</v>
      </c>
      <c r="K13" s="638">
        <v>31</v>
      </c>
      <c r="L13" s="637">
        <v>12182</v>
      </c>
      <c r="M13" s="637">
        <v>5956</v>
      </c>
      <c r="N13" s="637">
        <v>6226</v>
      </c>
      <c r="O13" s="637">
        <v>4657</v>
      </c>
      <c r="P13" s="637">
        <v>7525</v>
      </c>
      <c r="Q13" s="637">
        <v>33507</v>
      </c>
      <c r="R13" s="637">
        <v>17250</v>
      </c>
      <c r="S13" s="637">
        <v>16257</v>
      </c>
      <c r="T13" s="489">
        <v>20664</v>
      </c>
    </row>
    <row r="14" spans="1:20" s="36" customFormat="1" ht="24.95" customHeight="1">
      <c r="A14" s="386">
        <v>2020</v>
      </c>
      <c r="B14" s="636">
        <v>112654</v>
      </c>
      <c r="C14" s="638">
        <v>56991</v>
      </c>
      <c r="D14" s="638">
        <v>55663</v>
      </c>
      <c r="E14" s="639">
        <v>4032</v>
      </c>
      <c r="F14" s="638">
        <v>67168</v>
      </c>
      <c r="G14" s="638">
        <v>33908</v>
      </c>
      <c r="H14" s="638">
        <v>33260</v>
      </c>
      <c r="I14" s="639">
        <v>31353</v>
      </c>
      <c r="J14" s="639">
        <v>35815</v>
      </c>
      <c r="K14" s="638">
        <v>32</v>
      </c>
      <c r="L14" s="637">
        <v>12110</v>
      </c>
      <c r="M14" s="637">
        <v>5910</v>
      </c>
      <c r="N14" s="637">
        <v>6200</v>
      </c>
      <c r="O14" s="637">
        <v>4827</v>
      </c>
      <c r="P14" s="637">
        <v>7283</v>
      </c>
      <c r="Q14" s="637">
        <v>33376</v>
      </c>
      <c r="R14" s="637">
        <v>17173</v>
      </c>
      <c r="S14" s="637">
        <v>16203</v>
      </c>
      <c r="T14" s="489">
        <v>18234</v>
      </c>
    </row>
    <row r="15" spans="1:20" s="36" customFormat="1" ht="35.1" customHeight="1">
      <c r="A15" s="449">
        <v>2021</v>
      </c>
      <c r="B15" s="640">
        <v>114611</v>
      </c>
      <c r="C15" s="640">
        <v>57971</v>
      </c>
      <c r="D15" s="640">
        <v>56640</v>
      </c>
      <c r="E15" s="641">
        <v>4248</v>
      </c>
      <c r="F15" s="640">
        <v>68600</v>
      </c>
      <c r="G15" s="640">
        <v>34651</v>
      </c>
      <c r="H15" s="640">
        <v>33949</v>
      </c>
      <c r="I15" s="641">
        <v>33018</v>
      </c>
      <c r="J15" s="641">
        <v>35582</v>
      </c>
      <c r="K15" s="640">
        <v>31</v>
      </c>
      <c r="L15" s="642">
        <v>12153</v>
      </c>
      <c r="M15" s="642">
        <v>5952</v>
      </c>
      <c r="N15" s="642">
        <v>6201</v>
      </c>
      <c r="O15" s="642">
        <v>5032</v>
      </c>
      <c r="P15" s="642">
        <v>7121</v>
      </c>
      <c r="Q15" s="642">
        <v>33858</v>
      </c>
      <c r="R15" s="642">
        <v>17368</v>
      </c>
      <c r="S15" s="642">
        <v>16490</v>
      </c>
      <c r="T15" s="643">
        <v>21789</v>
      </c>
    </row>
    <row r="16" spans="1:20" s="647" customFormat="1" ht="13.5" customHeight="1">
      <c r="A16" s="644" t="s">
        <v>883</v>
      </c>
      <c r="B16" s="645"/>
      <c r="C16" s="645"/>
      <c r="D16" s="645"/>
      <c r="E16" s="646"/>
      <c r="I16" s="646"/>
      <c r="J16" s="646"/>
      <c r="K16" s="952" t="s">
        <v>884</v>
      </c>
      <c r="L16" s="952"/>
      <c r="M16" s="952"/>
      <c r="N16" s="952"/>
      <c r="O16" s="952"/>
      <c r="P16" s="952"/>
      <c r="Q16" s="952"/>
      <c r="R16" s="952"/>
      <c r="S16" s="952"/>
      <c r="T16" s="952"/>
    </row>
    <row r="17" spans="1:20" s="1" customFormat="1" ht="13.5" customHeight="1">
      <c r="A17" s="644" t="s">
        <v>889</v>
      </c>
      <c r="B17" s="645"/>
      <c r="C17" s="645"/>
      <c r="D17" s="645"/>
      <c r="E17" s="646"/>
      <c r="F17" s="647"/>
      <c r="G17" s="647"/>
      <c r="H17" s="647"/>
      <c r="I17" s="646"/>
      <c r="J17" s="646"/>
      <c r="K17" s="953" t="s">
        <v>890</v>
      </c>
      <c r="L17" s="953"/>
      <c r="M17" s="953"/>
      <c r="N17" s="953"/>
      <c r="O17" s="953"/>
      <c r="P17" s="953"/>
      <c r="Q17" s="953"/>
      <c r="R17" s="953"/>
      <c r="S17" s="953"/>
      <c r="T17" s="953"/>
    </row>
    <row r="18" spans="1:20" s="56" customFormat="1" ht="11.25">
      <c r="I18" s="57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>
      <c r="A19" s="65"/>
      <c r="B19" s="63"/>
      <c r="C19" s="63"/>
      <c r="D19" s="63"/>
      <c r="E19" s="63"/>
      <c r="F19" s="63"/>
      <c r="G19" s="63"/>
      <c r="H19" s="63"/>
      <c r="I19" s="64"/>
    </row>
    <row r="20" spans="1:20">
      <c r="I20" s="37"/>
    </row>
    <row r="21" spans="1:20">
      <c r="I21" s="37"/>
    </row>
    <row r="22" spans="1:20">
      <c r="I22" s="37"/>
    </row>
    <row r="23" spans="1:20">
      <c r="I23" s="37"/>
    </row>
    <row r="24" spans="1:20">
      <c r="I24" s="37"/>
    </row>
    <row r="25" spans="1:20">
      <c r="I25" s="37"/>
    </row>
  </sheetData>
  <mergeCells count="13">
    <mergeCell ref="K16:T16"/>
    <mergeCell ref="K17:T17"/>
    <mergeCell ref="Q7:T7"/>
    <mergeCell ref="L7:P7"/>
    <mergeCell ref="A2:J2"/>
    <mergeCell ref="K2:T2"/>
    <mergeCell ref="K5:P5"/>
    <mergeCell ref="Q5:T5"/>
    <mergeCell ref="K6:P6"/>
    <mergeCell ref="Q6:T6"/>
    <mergeCell ref="B5:D5"/>
    <mergeCell ref="B7:D7"/>
    <mergeCell ref="F7:J7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Normal="100" zoomScaleSheetLayoutView="100" workbookViewId="0">
      <selection activeCell="M15" sqref="M15"/>
    </sheetView>
  </sheetViews>
  <sheetFormatPr defaultColWidth="9.140625" defaultRowHeight="12"/>
  <cols>
    <col min="1" max="1" width="9.7109375" style="37" customWidth="1"/>
    <col min="2" max="4" width="18.7109375" style="37" customWidth="1"/>
    <col min="5" max="5" width="18.7109375" style="45" customWidth="1"/>
    <col min="6" max="6" width="18.7109375" style="37" customWidth="1"/>
    <col min="7" max="12" width="15.7109375" style="37" customWidth="1"/>
    <col min="13" max="16384" width="9.140625" style="37"/>
  </cols>
  <sheetData>
    <row r="1" spans="1:12" ht="24.95" customHeight="1">
      <c r="A1" s="551" t="s">
        <v>649</v>
      </c>
    </row>
    <row r="2" spans="1:12" s="169" customFormat="1" ht="24.95" customHeight="1">
      <c r="A2" s="791" t="s">
        <v>496</v>
      </c>
      <c r="B2" s="791"/>
      <c r="C2" s="791"/>
      <c r="D2" s="791"/>
      <c r="E2" s="791"/>
      <c r="F2" s="791"/>
      <c r="G2" s="976" t="s">
        <v>886</v>
      </c>
      <c r="H2" s="977"/>
      <c r="I2" s="977"/>
      <c r="J2" s="977"/>
      <c r="K2" s="977"/>
      <c r="L2" s="977"/>
    </row>
    <row r="3" spans="1:12" s="27" customFormat="1" ht="23.1" customHeight="1">
      <c r="A3" s="264"/>
      <c r="B3" s="264"/>
      <c r="C3" s="264"/>
      <c r="D3" s="264"/>
      <c r="E3" s="264"/>
      <c r="F3" s="264"/>
      <c r="G3" s="59"/>
      <c r="H3" s="59"/>
      <c r="I3" s="59"/>
      <c r="J3" s="59"/>
      <c r="K3" s="59"/>
      <c r="L3" s="59"/>
    </row>
    <row r="4" spans="1:12" s="105" customFormat="1" ht="15" customHeight="1" thickBot="1">
      <c r="A4" s="368" t="s">
        <v>887</v>
      </c>
      <c r="B4" s="156"/>
      <c r="C4" s="2"/>
      <c r="D4" s="104"/>
      <c r="E4" s="104"/>
      <c r="F4" s="104"/>
      <c r="G4" s="64"/>
      <c r="H4" s="64"/>
      <c r="I4" s="64"/>
      <c r="J4" s="64"/>
      <c r="K4" s="64"/>
      <c r="L4" s="655" t="s">
        <v>888</v>
      </c>
    </row>
    <row r="5" spans="1:12" s="1" customFormat="1" ht="18" customHeight="1">
      <c r="A5" s="470" t="s">
        <v>882</v>
      </c>
      <c r="B5" s="978" t="s">
        <v>55</v>
      </c>
      <c r="C5" s="979"/>
      <c r="D5" s="978" t="s">
        <v>616</v>
      </c>
      <c r="E5" s="980"/>
      <c r="F5" s="980"/>
      <c r="G5" s="981" t="s">
        <v>61</v>
      </c>
      <c r="H5" s="981"/>
      <c r="I5" s="981"/>
      <c r="J5" s="981"/>
      <c r="K5" s="981"/>
      <c r="L5" s="981"/>
    </row>
    <row r="6" spans="1:12" s="1" customFormat="1" ht="18" customHeight="1">
      <c r="A6" s="265"/>
      <c r="B6" s="971" t="s">
        <v>1</v>
      </c>
      <c r="C6" s="972"/>
      <c r="D6" s="971" t="s">
        <v>65</v>
      </c>
      <c r="E6" s="973"/>
      <c r="F6" s="973"/>
      <c r="G6" s="974" t="s">
        <v>62</v>
      </c>
      <c r="H6" s="974"/>
      <c r="I6" s="974"/>
      <c r="J6" s="974"/>
      <c r="K6" s="974"/>
      <c r="L6" s="974"/>
    </row>
    <row r="7" spans="1:12" s="60" customFormat="1" ht="18" customHeight="1">
      <c r="A7" s="280"/>
      <c r="B7" s="311" t="s">
        <v>66</v>
      </c>
      <c r="C7" s="313" t="s">
        <v>67</v>
      </c>
      <c r="D7" s="311" t="s">
        <v>66</v>
      </c>
      <c r="E7" s="982" t="s">
        <v>67</v>
      </c>
      <c r="F7" s="983"/>
      <c r="G7" s="984" t="s">
        <v>66</v>
      </c>
      <c r="H7" s="984"/>
      <c r="I7" s="985"/>
      <c r="J7" s="986" t="s">
        <v>67</v>
      </c>
      <c r="K7" s="984"/>
      <c r="L7" s="984"/>
    </row>
    <row r="8" spans="1:12" s="60" customFormat="1" ht="18" customHeight="1">
      <c r="A8" s="282"/>
      <c r="B8" s="210" t="s">
        <v>68</v>
      </c>
      <c r="C8" s="330" t="s">
        <v>69</v>
      </c>
      <c r="D8" s="210" t="s">
        <v>68</v>
      </c>
      <c r="E8" s="971" t="s">
        <v>70</v>
      </c>
      <c r="F8" s="973"/>
      <c r="G8" s="987" t="s">
        <v>68</v>
      </c>
      <c r="H8" s="987"/>
      <c r="I8" s="988"/>
      <c r="J8" s="989" t="s">
        <v>70</v>
      </c>
      <c r="K8" s="987"/>
      <c r="L8" s="987"/>
    </row>
    <row r="9" spans="1:12" s="42" customFormat="1" ht="24.95" customHeight="1">
      <c r="A9" s="118">
        <v>2016</v>
      </c>
      <c r="B9" s="505">
        <f>D9+G9+J9</f>
        <v>49011834</v>
      </c>
      <c r="C9" s="505">
        <f>E9+H9+L9</f>
        <v>90975528</v>
      </c>
      <c r="D9" s="649">
        <v>2321827</v>
      </c>
      <c r="E9" s="965">
        <v>90975528</v>
      </c>
      <c r="F9" s="970"/>
      <c r="G9" s="967">
        <v>999366</v>
      </c>
      <c r="H9" s="967"/>
      <c r="I9" s="967"/>
      <c r="J9" s="966">
        <v>45690641</v>
      </c>
      <c r="K9" s="966"/>
      <c r="L9" s="966"/>
    </row>
    <row r="10" spans="1:12" s="42" customFormat="1" ht="24.95" customHeight="1">
      <c r="A10" s="118">
        <v>2017</v>
      </c>
      <c r="B10" s="505">
        <v>3493489</v>
      </c>
      <c r="C10" s="505">
        <v>147385914</v>
      </c>
      <c r="D10" s="649">
        <v>2470417</v>
      </c>
      <c r="E10" s="965">
        <v>99617406</v>
      </c>
      <c r="F10" s="970"/>
      <c r="G10" s="967">
        <v>1023072</v>
      </c>
      <c r="H10" s="967"/>
      <c r="I10" s="967"/>
      <c r="J10" s="966">
        <v>47768508</v>
      </c>
      <c r="K10" s="966"/>
      <c r="L10" s="966"/>
    </row>
    <row r="11" spans="1:12" s="42" customFormat="1" ht="24.95" customHeight="1">
      <c r="A11" s="118">
        <v>2018</v>
      </c>
      <c r="B11" s="505">
        <v>3619625</v>
      </c>
      <c r="C11" s="505">
        <v>169921248.30000001</v>
      </c>
      <c r="D11" s="649">
        <v>2568845</v>
      </c>
      <c r="E11" s="965">
        <v>114777551</v>
      </c>
      <c r="F11" s="965"/>
      <c r="G11" s="967">
        <v>1040780</v>
      </c>
      <c r="H11" s="967"/>
      <c r="I11" s="967"/>
      <c r="J11" s="966">
        <v>55143697</v>
      </c>
      <c r="K11" s="966"/>
      <c r="L11" s="966"/>
    </row>
    <row r="12" spans="1:12" s="62" customFormat="1" ht="24.95" customHeight="1">
      <c r="A12" s="118">
        <v>2019</v>
      </c>
      <c r="B12" s="505">
        <v>3743465</v>
      </c>
      <c r="C12" s="505">
        <v>187200980.80000001</v>
      </c>
      <c r="D12" s="649">
        <v>2660804</v>
      </c>
      <c r="E12" s="965">
        <v>125639311</v>
      </c>
      <c r="F12" s="965"/>
      <c r="G12" s="967">
        <v>1082661</v>
      </c>
      <c r="H12" s="967"/>
      <c r="I12" s="967"/>
      <c r="J12" s="966">
        <v>61561670</v>
      </c>
      <c r="K12" s="966"/>
      <c r="L12" s="966"/>
    </row>
    <row r="13" spans="1:12" s="62" customFormat="1" ht="24.95" customHeight="1">
      <c r="A13" s="118">
        <v>2020</v>
      </c>
      <c r="B13" s="505">
        <v>3304956</v>
      </c>
      <c r="C13" s="505">
        <v>250349795</v>
      </c>
      <c r="D13" s="649">
        <v>2329733</v>
      </c>
      <c r="E13" s="965">
        <v>167364574</v>
      </c>
      <c r="F13" s="965"/>
      <c r="G13" s="967">
        <v>975223</v>
      </c>
      <c r="H13" s="967"/>
      <c r="I13" s="967"/>
      <c r="J13" s="966">
        <v>82985220</v>
      </c>
      <c r="K13" s="966"/>
      <c r="L13" s="966"/>
    </row>
    <row r="14" spans="1:12" s="62" customFormat="1" ht="35.1" customHeight="1">
      <c r="A14" s="652">
        <v>2021</v>
      </c>
      <c r="B14" s="653">
        <v>3278384</v>
      </c>
      <c r="C14" s="653">
        <v>201419911</v>
      </c>
      <c r="D14" s="654">
        <v>2306619</v>
      </c>
      <c r="E14" s="968">
        <v>132598505</v>
      </c>
      <c r="F14" s="968"/>
      <c r="G14" s="969">
        <v>971765</v>
      </c>
      <c r="H14" s="969"/>
      <c r="I14" s="969"/>
      <c r="J14" s="969">
        <v>68821406</v>
      </c>
      <c r="K14" s="969"/>
      <c r="L14" s="969"/>
    </row>
    <row r="15" spans="1:12" s="62" customFormat="1" ht="24.95" customHeight="1">
      <c r="A15" s="118" t="s">
        <v>71</v>
      </c>
      <c r="B15" s="505">
        <v>64076</v>
      </c>
      <c r="C15" s="505">
        <v>92229941</v>
      </c>
      <c r="D15" s="649">
        <v>39544</v>
      </c>
      <c r="E15" s="965">
        <v>56900814</v>
      </c>
      <c r="F15" s="965"/>
      <c r="G15" s="966">
        <v>24532</v>
      </c>
      <c r="H15" s="966"/>
      <c r="I15" s="966"/>
      <c r="J15" s="966">
        <v>35329126</v>
      </c>
      <c r="K15" s="966"/>
      <c r="L15" s="966"/>
    </row>
    <row r="16" spans="1:12" s="62" customFormat="1" ht="24.95" customHeight="1">
      <c r="A16" s="118" t="s">
        <v>72</v>
      </c>
      <c r="B16" s="505">
        <v>2059479</v>
      </c>
      <c r="C16" s="505">
        <v>71083122</v>
      </c>
      <c r="D16" s="649">
        <v>1453961</v>
      </c>
      <c r="E16" s="965">
        <v>49667832</v>
      </c>
      <c r="F16" s="965"/>
      <c r="G16" s="966">
        <v>605518</v>
      </c>
      <c r="H16" s="966"/>
      <c r="I16" s="966"/>
      <c r="J16" s="966">
        <v>21415289</v>
      </c>
      <c r="K16" s="966"/>
      <c r="L16" s="966"/>
    </row>
    <row r="17" spans="1:12" s="62" customFormat="1" ht="24.95" customHeight="1">
      <c r="A17" s="387" t="s">
        <v>42</v>
      </c>
      <c r="B17" s="650">
        <v>1154829</v>
      </c>
      <c r="C17" s="650">
        <v>38106849</v>
      </c>
      <c r="D17" s="651">
        <v>813114</v>
      </c>
      <c r="E17" s="963">
        <v>26029859</v>
      </c>
      <c r="F17" s="963"/>
      <c r="G17" s="964">
        <v>341715</v>
      </c>
      <c r="H17" s="964"/>
      <c r="I17" s="964"/>
      <c r="J17" s="964">
        <v>12076990</v>
      </c>
      <c r="K17" s="964"/>
      <c r="L17" s="964"/>
    </row>
    <row r="18" spans="1:12" s="647" customFormat="1" ht="13.5" customHeight="1">
      <c r="A18" s="644" t="s">
        <v>889</v>
      </c>
      <c r="B18" s="645"/>
      <c r="C18" s="646"/>
      <c r="E18" s="646"/>
      <c r="F18" s="646"/>
      <c r="G18" s="975" t="s">
        <v>890</v>
      </c>
      <c r="H18" s="975"/>
      <c r="I18" s="975"/>
      <c r="J18" s="975"/>
      <c r="K18" s="975"/>
      <c r="L18" s="648"/>
    </row>
    <row r="19" spans="1:12">
      <c r="A19" s="65"/>
      <c r="B19" s="63"/>
      <c r="C19" s="63"/>
      <c r="D19" s="63"/>
      <c r="E19" s="64"/>
    </row>
    <row r="20" spans="1:12">
      <c r="E20" s="37"/>
    </row>
    <row r="21" spans="1:12">
      <c r="E21" s="37"/>
    </row>
    <row r="22" spans="1:12">
      <c r="E22" s="37"/>
    </row>
    <row r="23" spans="1:12">
      <c r="E23" s="37"/>
    </row>
    <row r="24" spans="1:12">
      <c r="E24" s="37"/>
    </row>
    <row r="25" spans="1:12">
      <c r="E25" s="37"/>
    </row>
  </sheetData>
  <mergeCells count="42">
    <mergeCell ref="B6:C6"/>
    <mergeCell ref="D6:F6"/>
    <mergeCell ref="G6:L6"/>
    <mergeCell ref="G18:K18"/>
    <mergeCell ref="A2:F2"/>
    <mergeCell ref="G2:L2"/>
    <mergeCell ref="B5:C5"/>
    <mergeCell ref="D5:F5"/>
    <mergeCell ref="G5:L5"/>
    <mergeCell ref="E7:F7"/>
    <mergeCell ref="G7:I7"/>
    <mergeCell ref="J7:L7"/>
    <mergeCell ref="E8:F8"/>
    <mergeCell ref="G8:I8"/>
    <mergeCell ref="J8:L8"/>
    <mergeCell ref="E9:F9"/>
    <mergeCell ref="G9:I9"/>
    <mergeCell ref="J9:L9"/>
    <mergeCell ref="E10:F10"/>
    <mergeCell ref="G10:I10"/>
    <mergeCell ref="J10:L10"/>
    <mergeCell ref="E11:F11"/>
    <mergeCell ref="G11:I11"/>
    <mergeCell ref="J11:L11"/>
    <mergeCell ref="E12:F12"/>
    <mergeCell ref="G12:I12"/>
    <mergeCell ref="J12:L12"/>
    <mergeCell ref="E13:F13"/>
    <mergeCell ref="G13:I13"/>
    <mergeCell ref="J13:L13"/>
    <mergeCell ref="E14:F14"/>
    <mergeCell ref="G14:I14"/>
    <mergeCell ref="J14:L14"/>
    <mergeCell ref="E17:F17"/>
    <mergeCell ref="G17:I17"/>
    <mergeCell ref="J17:L17"/>
    <mergeCell ref="E15:F15"/>
    <mergeCell ref="G15:I15"/>
    <mergeCell ref="J15:L15"/>
    <mergeCell ref="E16:F16"/>
    <mergeCell ref="G16:I16"/>
    <mergeCell ref="J16:L16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Normal="100" zoomScaleSheetLayoutView="100" workbookViewId="0">
      <selection activeCell="J25" sqref="J25"/>
    </sheetView>
  </sheetViews>
  <sheetFormatPr defaultColWidth="9.140625" defaultRowHeight="12"/>
  <cols>
    <col min="1" max="1" width="9.7109375" style="37" customWidth="1"/>
    <col min="2" max="4" width="18.7109375" style="37" customWidth="1"/>
    <col min="5" max="5" width="18.7109375" style="45" customWidth="1"/>
    <col min="6" max="6" width="18.7109375" style="37" customWidth="1"/>
    <col min="7" max="12" width="16.7109375" style="37" customWidth="1"/>
    <col min="13" max="16384" width="9.140625" style="37"/>
  </cols>
  <sheetData>
    <row r="1" spans="1:12" ht="24.95" customHeight="1">
      <c r="A1" s="551" t="s">
        <v>649</v>
      </c>
    </row>
    <row r="2" spans="1:12" s="172" customFormat="1" ht="24.95" customHeight="1">
      <c r="A2" s="1001" t="s">
        <v>497</v>
      </c>
      <c r="B2" s="1001"/>
      <c r="C2" s="1001"/>
      <c r="D2" s="1001"/>
      <c r="E2" s="1001"/>
      <c r="F2" s="1001"/>
      <c r="G2" s="1002" t="s">
        <v>891</v>
      </c>
      <c r="H2" s="1003"/>
      <c r="I2" s="1003"/>
      <c r="J2" s="1003"/>
      <c r="K2" s="1003"/>
      <c r="L2" s="1003"/>
    </row>
    <row r="3" spans="1:12" s="172" customFormat="1" ht="23.1" customHeight="1">
      <c r="A3" s="657"/>
      <c r="B3" s="657"/>
      <c r="C3" s="657"/>
      <c r="D3" s="657"/>
      <c r="E3" s="657"/>
      <c r="F3" s="657"/>
      <c r="G3" s="658"/>
      <c r="H3" s="659"/>
      <c r="I3" s="659"/>
      <c r="J3" s="659"/>
      <c r="K3" s="659"/>
      <c r="L3" s="659"/>
    </row>
    <row r="4" spans="1:12" s="105" customFormat="1" ht="15" customHeight="1" thickBot="1">
      <c r="A4" s="573" t="s">
        <v>892</v>
      </c>
      <c r="B4" s="53"/>
      <c r="C4" s="53"/>
      <c r="D4" s="53"/>
      <c r="E4" s="53"/>
      <c r="F4" s="53"/>
      <c r="G4" s="2"/>
      <c r="H4" s="2"/>
      <c r="I4" s="2"/>
      <c r="J4" s="2"/>
      <c r="K4" s="2"/>
      <c r="L4" s="697" t="s">
        <v>897</v>
      </c>
    </row>
    <row r="5" spans="1:12" ht="18" customHeight="1">
      <c r="A5" s="569" t="s">
        <v>882</v>
      </c>
      <c r="B5" s="1004" t="s">
        <v>893</v>
      </c>
      <c r="C5" s="1005"/>
      <c r="D5" s="1009" t="s">
        <v>896</v>
      </c>
      <c r="E5" s="1010"/>
      <c r="F5" s="1010"/>
      <c r="G5" s="795" t="s">
        <v>551</v>
      </c>
      <c r="H5" s="795"/>
      <c r="I5" s="795"/>
      <c r="J5" s="795"/>
      <c r="K5" s="795"/>
      <c r="L5" s="795"/>
    </row>
    <row r="6" spans="1:12" ht="18" customHeight="1">
      <c r="A6" s="570"/>
      <c r="B6" s="1006"/>
      <c r="C6" s="1007"/>
      <c r="D6" s="971"/>
      <c r="E6" s="973"/>
      <c r="F6" s="973"/>
      <c r="G6" s="1011"/>
      <c r="H6" s="1011"/>
      <c r="I6" s="1011"/>
      <c r="J6" s="1011"/>
      <c r="K6" s="1011"/>
      <c r="L6" s="1011"/>
    </row>
    <row r="7" spans="1:12" ht="18" customHeight="1">
      <c r="A7" s="570"/>
      <c r="B7" s="1006"/>
      <c r="C7" s="1007"/>
      <c r="D7" s="1012" t="s">
        <v>894</v>
      </c>
      <c r="E7" s="1013"/>
      <c r="F7" s="1012" t="s">
        <v>895</v>
      </c>
      <c r="G7" s="1014" t="s">
        <v>73</v>
      </c>
      <c r="H7" s="1013"/>
      <c r="I7" s="1016" t="s">
        <v>552</v>
      </c>
      <c r="J7" s="1013"/>
      <c r="K7" s="1016" t="s">
        <v>74</v>
      </c>
      <c r="L7" s="1018"/>
    </row>
    <row r="8" spans="1:12" ht="18" customHeight="1">
      <c r="A8" s="578"/>
      <c r="B8" s="1006"/>
      <c r="C8" s="1007"/>
      <c r="D8" s="1006"/>
      <c r="E8" s="1007"/>
      <c r="F8" s="1006"/>
      <c r="G8" s="1015"/>
      <c r="H8" s="1007"/>
      <c r="I8" s="1006"/>
      <c r="J8" s="1007"/>
      <c r="K8" s="1006"/>
      <c r="L8" s="1015"/>
    </row>
    <row r="9" spans="1:12" ht="18" customHeight="1">
      <c r="A9" s="579"/>
      <c r="B9" s="971"/>
      <c r="C9" s="1008"/>
      <c r="D9" s="971"/>
      <c r="E9" s="1008"/>
      <c r="F9" s="971"/>
      <c r="G9" s="973"/>
      <c r="H9" s="1008"/>
      <c r="I9" s="971"/>
      <c r="J9" s="1008"/>
      <c r="K9" s="971"/>
      <c r="L9" s="973"/>
    </row>
    <row r="10" spans="1:12" s="41" customFormat="1" ht="24.95" customHeight="1">
      <c r="A10" s="118">
        <v>2016</v>
      </c>
      <c r="B10" s="1019">
        <v>3321193</v>
      </c>
      <c r="C10" s="996"/>
      <c r="D10" s="996">
        <v>2724733</v>
      </c>
      <c r="E10" s="996"/>
      <c r="F10" s="505">
        <v>19426949</v>
      </c>
      <c r="G10" s="996">
        <v>181421961</v>
      </c>
      <c r="H10" s="970"/>
      <c r="I10" s="996">
        <v>136666169</v>
      </c>
      <c r="J10" s="996"/>
      <c r="K10" s="996">
        <v>44755792</v>
      </c>
      <c r="L10" s="996"/>
    </row>
    <row r="11" spans="1:12" s="41" customFormat="1" ht="24.95" customHeight="1">
      <c r="A11" s="614">
        <v>2017</v>
      </c>
      <c r="B11" s="1019">
        <v>3493489</v>
      </c>
      <c r="C11" s="996"/>
      <c r="D11" s="996">
        <v>2829972</v>
      </c>
      <c r="E11" s="996"/>
      <c r="F11" s="505">
        <v>20779941</v>
      </c>
      <c r="G11" s="995">
        <v>196264286</v>
      </c>
      <c r="H11" s="995"/>
      <c r="I11" s="996">
        <v>147385914</v>
      </c>
      <c r="J11" s="996"/>
      <c r="K11" s="996">
        <v>48878372</v>
      </c>
      <c r="L11" s="996"/>
    </row>
    <row r="12" spans="1:12" s="41" customFormat="1" ht="24.95" customHeight="1">
      <c r="A12" s="614">
        <v>2018</v>
      </c>
      <c r="B12" s="1019">
        <v>3619625</v>
      </c>
      <c r="C12" s="996"/>
      <c r="D12" s="996">
        <v>2954296</v>
      </c>
      <c r="E12" s="996"/>
      <c r="F12" s="505">
        <v>22391376</v>
      </c>
      <c r="G12" s="995">
        <v>223998408</v>
      </c>
      <c r="H12" s="995"/>
      <c r="I12" s="999">
        <v>169921248</v>
      </c>
      <c r="J12" s="999"/>
      <c r="K12" s="999">
        <v>54077160</v>
      </c>
      <c r="L12" s="999"/>
    </row>
    <row r="13" spans="1:12" s="41" customFormat="1" ht="24.95" customHeight="1">
      <c r="A13" s="118">
        <v>2019</v>
      </c>
      <c r="B13" s="994">
        <v>3743465</v>
      </c>
      <c r="C13" s="994"/>
      <c r="D13" s="994">
        <v>3054332</v>
      </c>
      <c r="E13" s="994"/>
      <c r="F13" s="660">
        <v>23765309</v>
      </c>
      <c r="G13" s="995">
        <v>247751752.5</v>
      </c>
      <c r="H13" s="995"/>
      <c r="I13" s="994">
        <v>187200980.80000001</v>
      </c>
      <c r="J13" s="994"/>
      <c r="K13" s="994">
        <v>60550771.700000003</v>
      </c>
      <c r="L13" s="994"/>
    </row>
    <row r="14" spans="1:12" s="41" customFormat="1" ht="24.95" customHeight="1">
      <c r="A14" s="118">
        <v>2020</v>
      </c>
      <c r="B14" s="993">
        <v>3304956</v>
      </c>
      <c r="C14" s="994"/>
      <c r="D14" s="994">
        <v>2450327</v>
      </c>
      <c r="E14" s="994"/>
      <c r="F14" s="660">
        <v>21482636</v>
      </c>
      <c r="G14" s="995">
        <v>220890424</v>
      </c>
      <c r="H14" s="995"/>
      <c r="I14" s="994">
        <v>166275575</v>
      </c>
      <c r="J14" s="994"/>
      <c r="K14" s="994">
        <v>53744214</v>
      </c>
      <c r="L14" s="994"/>
    </row>
    <row r="15" spans="1:12" s="41" customFormat="1" ht="35.1" customHeight="1">
      <c r="A15" s="652">
        <v>2021</v>
      </c>
      <c r="B15" s="990">
        <v>3278384</v>
      </c>
      <c r="C15" s="991"/>
      <c r="D15" s="991">
        <f>SUM(D16:E17)</f>
        <v>2720414</v>
      </c>
      <c r="E15" s="991"/>
      <c r="F15" s="661">
        <v>24971405</v>
      </c>
      <c r="G15" s="992">
        <f>SUM(G16:H18)</f>
        <v>268259356</v>
      </c>
      <c r="H15" s="992"/>
      <c r="I15" s="992">
        <f>SUM(I16:J18)</f>
        <v>201419912</v>
      </c>
      <c r="J15" s="992"/>
      <c r="K15" s="991">
        <v>66839444</v>
      </c>
      <c r="L15" s="991"/>
    </row>
    <row r="16" spans="1:12" s="41" customFormat="1" ht="24.95" customHeight="1">
      <c r="A16" s="118" t="s">
        <v>71</v>
      </c>
      <c r="B16" s="997">
        <v>64076</v>
      </c>
      <c r="C16" s="997"/>
      <c r="D16" s="997">
        <v>663960</v>
      </c>
      <c r="E16" s="997"/>
      <c r="F16" s="660">
        <v>892741</v>
      </c>
      <c r="G16" s="999">
        <v>116691679</v>
      </c>
      <c r="H16" s="999"/>
      <c r="I16" s="997">
        <v>92229941</v>
      </c>
      <c r="J16" s="997"/>
      <c r="K16" s="997">
        <v>24461738</v>
      </c>
      <c r="L16" s="997"/>
    </row>
    <row r="17" spans="1:12" s="41" customFormat="1" ht="24.95" customHeight="1">
      <c r="A17" s="118" t="s">
        <v>72</v>
      </c>
      <c r="B17" s="997">
        <v>2059479</v>
      </c>
      <c r="C17" s="997"/>
      <c r="D17" s="997">
        <v>2056454</v>
      </c>
      <c r="E17" s="997"/>
      <c r="F17" s="660">
        <v>3064316</v>
      </c>
      <c r="G17" s="999">
        <v>99037168</v>
      </c>
      <c r="H17" s="999"/>
      <c r="I17" s="997">
        <v>71083122</v>
      </c>
      <c r="J17" s="997"/>
      <c r="K17" s="997">
        <v>27954046</v>
      </c>
      <c r="L17" s="997"/>
    </row>
    <row r="18" spans="1:12" s="41" customFormat="1" ht="24.95" customHeight="1">
      <c r="A18" s="387" t="s">
        <v>42</v>
      </c>
      <c r="B18" s="998">
        <v>1154829</v>
      </c>
      <c r="C18" s="998"/>
      <c r="D18" s="998">
        <v>1154829</v>
      </c>
      <c r="E18" s="998"/>
      <c r="F18" s="662">
        <v>21014348</v>
      </c>
      <c r="G18" s="1000">
        <v>52530509</v>
      </c>
      <c r="H18" s="1000"/>
      <c r="I18" s="998">
        <v>38106849</v>
      </c>
      <c r="J18" s="998"/>
      <c r="K18" s="998">
        <v>14423660</v>
      </c>
      <c r="L18" s="998"/>
    </row>
    <row r="19" spans="1:12" s="647" customFormat="1" ht="13.5" customHeight="1">
      <c r="A19" s="663" t="s">
        <v>898</v>
      </c>
      <c r="B19" s="645"/>
      <c r="C19" s="646"/>
      <c r="E19" s="646"/>
      <c r="F19" s="646"/>
      <c r="G19" s="646"/>
      <c r="I19" s="646"/>
      <c r="J19" s="646"/>
      <c r="K19" s="648"/>
      <c r="L19" s="648"/>
    </row>
    <row r="20" spans="1:12" s="105" customFormat="1" ht="13.5" customHeight="1">
      <c r="A20" s="644" t="s">
        <v>889</v>
      </c>
      <c r="B20" s="63"/>
      <c r="C20" s="63"/>
      <c r="D20" s="63"/>
      <c r="E20" s="64"/>
      <c r="G20" s="1017" t="s">
        <v>890</v>
      </c>
      <c r="H20" s="1017"/>
      <c r="I20" s="1017"/>
      <c r="J20" s="1017"/>
    </row>
    <row r="21" spans="1:12">
      <c r="A21" s="65"/>
      <c r="B21" s="63"/>
      <c r="C21" s="63"/>
      <c r="D21" s="63"/>
      <c r="E21" s="64"/>
    </row>
    <row r="22" spans="1:12">
      <c r="E22" s="37"/>
    </row>
    <row r="23" spans="1:12">
      <c r="E23" s="37"/>
    </row>
    <row r="24" spans="1:12" ht="12.75">
      <c r="E24" s="37"/>
      <c r="I24" s="121"/>
    </row>
    <row r="25" spans="1:12">
      <c r="E25" s="37"/>
    </row>
    <row r="26" spans="1:12">
      <c r="E26" s="37"/>
    </row>
    <row r="27" spans="1:12">
      <c r="E27" s="37"/>
    </row>
  </sheetData>
  <mergeCells count="56">
    <mergeCell ref="G20:J20"/>
    <mergeCell ref="K7:L9"/>
    <mergeCell ref="B10:C10"/>
    <mergeCell ref="D10:E10"/>
    <mergeCell ref="G10:H10"/>
    <mergeCell ref="I10:J10"/>
    <mergeCell ref="D11:E11"/>
    <mergeCell ref="G11:H11"/>
    <mergeCell ref="I11:J11"/>
    <mergeCell ref="K11:L11"/>
    <mergeCell ref="B12:C12"/>
    <mergeCell ref="D12:E12"/>
    <mergeCell ref="G12:H12"/>
    <mergeCell ref="I12:J12"/>
    <mergeCell ref="K12:L12"/>
    <mergeCell ref="B11:C11"/>
    <mergeCell ref="A2:F2"/>
    <mergeCell ref="G2:L2"/>
    <mergeCell ref="B5:C9"/>
    <mergeCell ref="D5:F6"/>
    <mergeCell ref="G5:L6"/>
    <mergeCell ref="D7:E9"/>
    <mergeCell ref="F7:F9"/>
    <mergeCell ref="G7:H9"/>
    <mergeCell ref="I7:J9"/>
    <mergeCell ref="B13:C13"/>
    <mergeCell ref="D13:E13"/>
    <mergeCell ref="G13:H13"/>
    <mergeCell ref="I13:J13"/>
    <mergeCell ref="K13:L13"/>
    <mergeCell ref="K10:L10"/>
    <mergeCell ref="B16:C16"/>
    <mergeCell ref="B17:C17"/>
    <mergeCell ref="B18:C18"/>
    <mergeCell ref="D16:E16"/>
    <mergeCell ref="G16:H16"/>
    <mergeCell ref="D17:E17"/>
    <mergeCell ref="G17:H17"/>
    <mergeCell ref="D18:E18"/>
    <mergeCell ref="G18:H18"/>
    <mergeCell ref="I18:J18"/>
    <mergeCell ref="K18:L18"/>
    <mergeCell ref="I16:J16"/>
    <mergeCell ref="K16:L16"/>
    <mergeCell ref="I17:J17"/>
    <mergeCell ref="K17:L17"/>
    <mergeCell ref="B14:C14"/>
    <mergeCell ref="D14:E14"/>
    <mergeCell ref="G14:H14"/>
    <mergeCell ref="I14:J14"/>
    <mergeCell ref="K14:L14"/>
    <mergeCell ref="B15:C15"/>
    <mergeCell ref="D15:E15"/>
    <mergeCell ref="G15:H15"/>
    <mergeCell ref="I15:J15"/>
    <mergeCell ref="K15:L15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view="pageBreakPreview" zoomScaleNormal="100" zoomScaleSheetLayoutView="100" workbookViewId="0">
      <selection activeCell="P21" sqref="P20:P21"/>
    </sheetView>
  </sheetViews>
  <sheetFormatPr defaultRowHeight="12"/>
  <cols>
    <col min="1" max="7" width="9.7109375" style="37" customWidth="1"/>
    <col min="8" max="8" width="9.7109375" style="45" customWidth="1"/>
    <col min="9" max="10" width="9.7109375" style="37" customWidth="1"/>
    <col min="11" max="11" width="9.7109375" style="45" customWidth="1"/>
    <col min="12" max="12" width="11" style="37" bestFit="1" customWidth="1"/>
    <col min="13" max="13" width="10" style="37" customWidth="1"/>
    <col min="14" max="14" width="8.7109375" style="37" customWidth="1"/>
    <col min="15" max="15" width="11.28515625" style="37" customWidth="1"/>
    <col min="16" max="16" width="12.5703125" style="37" customWidth="1"/>
    <col min="17" max="17" width="10.5703125" style="37" customWidth="1"/>
    <col min="18" max="18" width="7.7109375" style="37" customWidth="1"/>
    <col min="19" max="19" width="8.140625" style="37" customWidth="1"/>
    <col min="20" max="20" width="10" style="37" customWidth="1"/>
    <col min="21" max="21" width="11" style="37" customWidth="1"/>
    <col min="22" max="16384" width="9.140625" style="37"/>
  </cols>
  <sheetData>
    <row r="1" spans="1:21" ht="24.95" customHeight="1">
      <c r="A1" s="551" t="s">
        <v>649</v>
      </c>
    </row>
    <row r="2" spans="1:21" s="164" customFormat="1" ht="24.95" customHeight="1">
      <c r="A2" s="791" t="s">
        <v>498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2" t="s">
        <v>901</v>
      </c>
      <c r="M2" s="792"/>
      <c r="N2" s="792"/>
      <c r="O2" s="792"/>
      <c r="P2" s="792"/>
      <c r="Q2" s="792"/>
      <c r="R2" s="792"/>
      <c r="S2" s="792"/>
      <c r="T2" s="792"/>
      <c r="U2" s="792"/>
    </row>
    <row r="3" spans="1:21" s="27" customFormat="1" ht="23.1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</row>
    <row r="4" spans="1:21" s="105" customFormat="1" ht="15" customHeight="1" thickBot="1">
      <c r="A4" s="368" t="s">
        <v>899</v>
      </c>
      <c r="B4" s="367"/>
      <c r="C4" s="1"/>
      <c r="D4" s="1"/>
      <c r="E4" s="8"/>
      <c r="H4" s="104"/>
      <c r="I4" s="104"/>
      <c r="K4" s="104"/>
      <c r="U4" s="8" t="s">
        <v>900</v>
      </c>
    </row>
    <row r="5" spans="1:21" s="38" customFormat="1" ht="18" customHeight="1">
      <c r="A5" s="399" t="s">
        <v>471</v>
      </c>
      <c r="B5" s="793" t="s">
        <v>75</v>
      </c>
      <c r="C5" s="795"/>
      <c r="D5" s="795"/>
      <c r="E5" s="794"/>
      <c r="F5" s="793" t="s">
        <v>85</v>
      </c>
      <c r="G5" s="795"/>
      <c r="H5" s="795"/>
      <c r="I5" s="795"/>
      <c r="J5" s="795"/>
      <c r="K5" s="795"/>
      <c r="L5" s="795" t="s">
        <v>76</v>
      </c>
      <c r="M5" s="795"/>
      <c r="N5" s="795"/>
      <c r="O5" s="794"/>
      <c r="P5" s="793" t="s">
        <v>77</v>
      </c>
      <c r="Q5" s="795"/>
      <c r="R5" s="794"/>
      <c r="S5" s="793" t="s">
        <v>78</v>
      </c>
      <c r="T5" s="795"/>
      <c r="U5" s="795"/>
    </row>
    <row r="6" spans="1:21" s="38" customFormat="1" ht="18" customHeight="1">
      <c r="A6" s="329"/>
      <c r="B6" s="5"/>
      <c r="C6" s="50"/>
      <c r="D6" s="50"/>
      <c r="E6" s="67"/>
      <c r="F6" s="971" t="s">
        <v>618</v>
      </c>
      <c r="G6" s="973"/>
      <c r="H6" s="973"/>
      <c r="I6" s="973"/>
      <c r="J6" s="973"/>
      <c r="K6" s="973"/>
      <c r="L6" s="1015"/>
      <c r="M6" s="1015"/>
      <c r="N6" s="1015"/>
      <c r="O6" s="1007"/>
      <c r="P6" s="1006"/>
      <c r="Q6" s="1015"/>
      <c r="R6" s="1007"/>
      <c r="S6" s="1006" t="s">
        <v>80</v>
      </c>
      <c r="T6" s="1015"/>
      <c r="U6" s="1015"/>
    </row>
    <row r="7" spans="1:21" s="38" customFormat="1" ht="18" customHeight="1">
      <c r="A7" s="329"/>
      <c r="B7" s="1006"/>
      <c r="C7" s="1015"/>
      <c r="D7" s="1015"/>
      <c r="E7" s="1007"/>
      <c r="F7" s="1020" t="s">
        <v>63</v>
      </c>
      <c r="G7" s="1021"/>
      <c r="H7" s="1022"/>
      <c r="I7" s="1020" t="s">
        <v>64</v>
      </c>
      <c r="J7" s="1021"/>
      <c r="K7" s="1021"/>
      <c r="L7" s="1015" t="s">
        <v>619</v>
      </c>
      <c r="M7" s="1015"/>
      <c r="N7" s="1015"/>
      <c r="O7" s="1007"/>
      <c r="P7" s="1006" t="s">
        <v>79</v>
      </c>
      <c r="Q7" s="1015"/>
      <c r="R7" s="1007"/>
      <c r="S7" s="1006" t="s">
        <v>82</v>
      </c>
      <c r="T7" s="1015"/>
      <c r="U7" s="1015"/>
    </row>
    <row r="8" spans="1:21" s="38" customFormat="1" ht="18" customHeight="1">
      <c r="A8" s="330"/>
      <c r="B8" s="971" t="s">
        <v>617</v>
      </c>
      <c r="C8" s="973"/>
      <c r="D8" s="973"/>
      <c r="E8" s="1008"/>
      <c r="F8" s="971" t="s">
        <v>83</v>
      </c>
      <c r="G8" s="973"/>
      <c r="H8" s="1008"/>
      <c r="I8" s="971" t="s">
        <v>84</v>
      </c>
      <c r="J8" s="973"/>
      <c r="K8" s="973"/>
      <c r="L8" s="973" t="s">
        <v>620</v>
      </c>
      <c r="M8" s="973"/>
      <c r="N8" s="973"/>
      <c r="O8" s="1008"/>
      <c r="P8" s="971" t="s">
        <v>81</v>
      </c>
      <c r="Q8" s="973"/>
      <c r="R8" s="1008"/>
      <c r="S8" s="971" t="s">
        <v>81</v>
      </c>
      <c r="T8" s="973"/>
      <c r="U8" s="973"/>
    </row>
    <row r="9" spans="1:21" s="160" customFormat="1" ht="24.95" customHeight="1">
      <c r="A9" s="386">
        <v>2016</v>
      </c>
      <c r="B9" s="1024">
        <f>SUM(I9:U9)</f>
        <v>79810</v>
      </c>
      <c r="C9" s="1024"/>
      <c r="D9" s="1024"/>
      <c r="E9" s="1024"/>
      <c r="F9" s="1023">
        <v>3634</v>
      </c>
      <c r="G9" s="1023"/>
      <c r="H9" s="1023"/>
      <c r="I9" s="1023">
        <v>61544</v>
      </c>
      <c r="J9" s="1023"/>
      <c r="K9" s="1023"/>
      <c r="L9" s="1023">
        <v>16997</v>
      </c>
      <c r="M9" s="1023"/>
      <c r="N9" s="1023"/>
      <c r="O9" s="1023"/>
      <c r="P9" s="1025">
        <v>299</v>
      </c>
      <c r="Q9" s="1025"/>
      <c r="R9" s="1025"/>
      <c r="S9" s="1023">
        <v>970</v>
      </c>
      <c r="T9" s="1023"/>
      <c r="U9" s="1023"/>
    </row>
    <row r="10" spans="1:21" s="160" customFormat="1" ht="24.95" customHeight="1">
      <c r="A10" s="386">
        <v>2017</v>
      </c>
      <c r="B10" s="1024">
        <f>SUM(I10:U10)</f>
        <v>82236</v>
      </c>
      <c r="C10" s="1024"/>
      <c r="D10" s="1024"/>
      <c r="E10" s="1024"/>
      <c r="F10" s="1023">
        <v>4022</v>
      </c>
      <c r="G10" s="1023"/>
      <c r="H10" s="1023"/>
      <c r="I10" s="1023">
        <v>64170</v>
      </c>
      <c r="J10" s="1023"/>
      <c r="K10" s="1023"/>
      <c r="L10" s="1023">
        <v>16413</v>
      </c>
      <c r="M10" s="1023"/>
      <c r="N10" s="1023"/>
      <c r="O10" s="1023"/>
      <c r="P10" s="1025">
        <v>414</v>
      </c>
      <c r="Q10" s="1025"/>
      <c r="R10" s="1025"/>
      <c r="S10" s="1023">
        <v>1239</v>
      </c>
      <c r="T10" s="1023"/>
      <c r="U10" s="1023"/>
    </row>
    <row r="11" spans="1:21" s="160" customFormat="1" ht="24.95" customHeight="1">
      <c r="A11" s="386">
        <v>2018</v>
      </c>
      <c r="B11" s="1024">
        <f>SUM(I11:U11)</f>
        <v>85712</v>
      </c>
      <c r="C11" s="1024"/>
      <c r="D11" s="1024"/>
      <c r="E11" s="1024"/>
      <c r="F11" s="1023">
        <v>4216</v>
      </c>
      <c r="G11" s="1023"/>
      <c r="H11" s="1023"/>
      <c r="I11" s="1023">
        <v>67262</v>
      </c>
      <c r="J11" s="1023"/>
      <c r="K11" s="1023"/>
      <c r="L11" s="1023">
        <v>16317</v>
      </c>
      <c r="M11" s="1023"/>
      <c r="N11" s="1023"/>
      <c r="O11" s="1023"/>
      <c r="P11" s="1025">
        <v>452</v>
      </c>
      <c r="Q11" s="1025"/>
      <c r="R11" s="1025"/>
      <c r="S11" s="1023">
        <v>1681</v>
      </c>
      <c r="T11" s="1023"/>
      <c r="U11" s="1023"/>
    </row>
    <row r="12" spans="1:21" s="39" customFormat="1" ht="24.95" customHeight="1">
      <c r="A12" s="386">
        <v>2019</v>
      </c>
      <c r="B12" s="1029">
        <v>91982</v>
      </c>
      <c r="C12" s="1024"/>
      <c r="D12" s="1024"/>
      <c r="E12" s="1024"/>
      <c r="F12" s="1023">
        <v>4696</v>
      </c>
      <c r="G12" s="1023"/>
      <c r="H12" s="1023"/>
      <c r="I12" s="1023">
        <v>74378</v>
      </c>
      <c r="J12" s="1023"/>
      <c r="K12" s="1023"/>
      <c r="L12" s="1023">
        <v>15403</v>
      </c>
      <c r="M12" s="1023"/>
      <c r="N12" s="1023"/>
      <c r="O12" s="1023"/>
      <c r="P12" s="1025">
        <v>444</v>
      </c>
      <c r="Q12" s="1025"/>
      <c r="R12" s="1025"/>
      <c r="S12" s="1023">
        <v>1757</v>
      </c>
      <c r="T12" s="1023"/>
      <c r="U12" s="1023"/>
    </row>
    <row r="13" spans="1:21" s="39" customFormat="1" ht="24.95" customHeight="1">
      <c r="A13" s="386">
        <v>2020</v>
      </c>
      <c r="B13" s="1024">
        <v>96532</v>
      </c>
      <c r="C13" s="1024"/>
      <c r="D13" s="1024"/>
      <c r="E13" s="1024"/>
      <c r="F13" s="1023">
        <v>5012</v>
      </c>
      <c r="G13" s="1023"/>
      <c r="H13" s="1023"/>
      <c r="I13" s="1023">
        <v>79526</v>
      </c>
      <c r="J13" s="1023"/>
      <c r="K13" s="1023"/>
      <c r="L13" s="1023">
        <v>14574</v>
      </c>
      <c r="M13" s="1023"/>
      <c r="N13" s="1023"/>
      <c r="O13" s="1023"/>
      <c r="P13" s="1025">
        <v>514</v>
      </c>
      <c r="Q13" s="1025"/>
      <c r="R13" s="1025"/>
      <c r="S13" s="1023">
        <v>1918</v>
      </c>
      <c r="T13" s="1023"/>
      <c r="U13" s="1023"/>
    </row>
    <row r="14" spans="1:21" s="39" customFormat="1" ht="35.1" customHeight="1">
      <c r="A14" s="449">
        <v>2021</v>
      </c>
      <c r="B14" s="1026">
        <v>97182</v>
      </c>
      <c r="C14" s="1026"/>
      <c r="D14" s="1026"/>
      <c r="E14" s="1026"/>
      <c r="F14" s="1027">
        <v>5402</v>
      </c>
      <c r="G14" s="1027"/>
      <c r="H14" s="1027"/>
      <c r="I14" s="1027">
        <v>80199</v>
      </c>
      <c r="J14" s="1027"/>
      <c r="K14" s="1027"/>
      <c r="L14" s="1027">
        <v>14464</v>
      </c>
      <c r="M14" s="1027"/>
      <c r="N14" s="1027"/>
      <c r="O14" s="1027"/>
      <c r="P14" s="1028">
        <v>591</v>
      </c>
      <c r="Q14" s="1028"/>
      <c r="R14" s="1028"/>
      <c r="S14" s="1027">
        <v>1928</v>
      </c>
      <c r="T14" s="1027"/>
      <c r="U14" s="1027"/>
    </row>
    <row r="15" spans="1:21" s="105" customFormat="1" ht="13.5" customHeight="1">
      <c r="A15" s="664" t="s">
        <v>902</v>
      </c>
      <c r="B15" s="1"/>
      <c r="C15" s="1"/>
      <c r="D15" s="1"/>
      <c r="E15" s="1"/>
      <c r="H15" s="104"/>
      <c r="K15" s="104"/>
      <c r="L15" s="848" t="s">
        <v>903</v>
      </c>
      <c r="M15" s="848"/>
      <c r="N15" s="848"/>
      <c r="O15" s="848"/>
      <c r="P15" s="848"/>
      <c r="Q15" s="848"/>
      <c r="R15" s="848"/>
      <c r="S15" s="848"/>
    </row>
  </sheetData>
  <mergeCells count="60">
    <mergeCell ref="B8:E8"/>
    <mergeCell ref="L15:S15"/>
    <mergeCell ref="B14:E14"/>
    <mergeCell ref="F14:H14"/>
    <mergeCell ref="I14:K14"/>
    <mergeCell ref="L14:O14"/>
    <mergeCell ref="P14:R14"/>
    <mergeCell ref="S14:U14"/>
    <mergeCell ref="B13:E13"/>
    <mergeCell ref="F13:H13"/>
    <mergeCell ref="I13:K13"/>
    <mergeCell ref="L13:O13"/>
    <mergeCell ref="P13:R13"/>
    <mergeCell ref="S13:U13"/>
    <mergeCell ref="B12:E12"/>
    <mergeCell ref="F12:H12"/>
    <mergeCell ref="I12:K12"/>
    <mergeCell ref="L12:O12"/>
    <mergeCell ref="P12:R12"/>
    <mergeCell ref="S12:U12"/>
    <mergeCell ref="B11:E11"/>
    <mergeCell ref="F11:H11"/>
    <mergeCell ref="I11:K11"/>
    <mergeCell ref="L11:O11"/>
    <mergeCell ref="P11:R11"/>
    <mergeCell ref="S11:U11"/>
    <mergeCell ref="S9:U9"/>
    <mergeCell ref="B10:E10"/>
    <mergeCell ref="F10:H10"/>
    <mergeCell ref="I10:K10"/>
    <mergeCell ref="L10:O10"/>
    <mergeCell ref="P10:R10"/>
    <mergeCell ref="S10:U10"/>
    <mergeCell ref="B9:E9"/>
    <mergeCell ref="F9:H9"/>
    <mergeCell ref="I9:K9"/>
    <mergeCell ref="L9:O9"/>
    <mergeCell ref="P9:R9"/>
    <mergeCell ref="F8:H8"/>
    <mergeCell ref="I8:K8"/>
    <mergeCell ref="L8:O8"/>
    <mergeCell ref="P8:R8"/>
    <mergeCell ref="S8:U8"/>
    <mergeCell ref="F6:K6"/>
    <mergeCell ref="L6:O6"/>
    <mergeCell ref="P6:R6"/>
    <mergeCell ref="S6:U6"/>
    <mergeCell ref="B7:E7"/>
    <mergeCell ref="F7:H7"/>
    <mergeCell ref="I7:K7"/>
    <mergeCell ref="L7:O7"/>
    <mergeCell ref="P7:R7"/>
    <mergeCell ref="S7:U7"/>
    <mergeCell ref="A2:K2"/>
    <mergeCell ref="L2:U2"/>
    <mergeCell ref="B5:E5"/>
    <mergeCell ref="F5:K5"/>
    <mergeCell ref="L5:O5"/>
    <mergeCell ref="P5:R5"/>
    <mergeCell ref="S5:U5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1" fitToHeight="0" orientation="portrait" r:id="rId1"/>
  <headerFooter alignWithMargins="0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view="pageBreakPreview" zoomScaleNormal="100" zoomScaleSheetLayoutView="100" workbookViewId="0"/>
  </sheetViews>
  <sheetFormatPr defaultRowHeight="12"/>
  <cols>
    <col min="1" max="1" width="9.7109375" style="37" customWidth="1"/>
    <col min="2" max="5" width="8.7109375" style="37" customWidth="1"/>
    <col min="6" max="6" width="11.7109375" style="37" customWidth="1"/>
    <col min="7" max="7" width="9.7109375" style="37" customWidth="1"/>
    <col min="8" max="8" width="9.7109375" style="45" customWidth="1"/>
    <col min="9" max="9" width="11.7109375" style="37" customWidth="1"/>
    <col min="10" max="10" width="9.7109375" style="37" customWidth="1"/>
    <col min="11" max="11" width="9.7109375" style="45" customWidth="1"/>
    <col min="12" max="12" width="11.7109375" style="37" customWidth="1"/>
    <col min="13" max="14" width="9.7109375" style="37" customWidth="1"/>
    <col min="15" max="15" width="11.7109375" style="37" customWidth="1"/>
    <col min="16" max="16" width="9.7109375" style="37" customWidth="1"/>
    <col min="17" max="17" width="11.7109375" style="37" customWidth="1"/>
    <col min="18" max="19" width="9.7109375" style="37" customWidth="1"/>
    <col min="20" max="20" width="11.7109375" style="37" customWidth="1"/>
    <col min="21" max="21" width="9.7109375" style="37" customWidth="1"/>
    <col min="22" max="16384" width="9.140625" style="37"/>
  </cols>
  <sheetData>
    <row r="1" spans="1:21" ht="24.95" customHeight="1">
      <c r="A1" s="551" t="s">
        <v>649</v>
      </c>
    </row>
    <row r="2" spans="1:21" s="170" customFormat="1" ht="24.95" customHeight="1">
      <c r="A2" s="950" t="s">
        <v>499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792" t="s">
        <v>906</v>
      </c>
      <c r="M2" s="792"/>
      <c r="N2" s="792"/>
      <c r="O2" s="792"/>
      <c r="P2" s="792"/>
      <c r="Q2" s="792"/>
      <c r="R2" s="792"/>
      <c r="S2" s="792"/>
      <c r="T2" s="792"/>
      <c r="U2" s="792"/>
    </row>
    <row r="3" spans="1:21" ht="23.1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s="105" customFormat="1" ht="15" customHeight="1" thickBot="1">
      <c r="A4" s="530" t="s">
        <v>904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"/>
      <c r="M4" s="1"/>
      <c r="N4" s="1"/>
      <c r="O4" s="1"/>
      <c r="P4" s="1"/>
      <c r="Q4" s="1"/>
      <c r="R4" s="1"/>
      <c r="U4" s="8" t="s">
        <v>905</v>
      </c>
    </row>
    <row r="5" spans="1:21" ht="18" customHeight="1">
      <c r="A5" s="665" t="s">
        <v>691</v>
      </c>
      <c r="B5" s="1030" t="s">
        <v>334</v>
      </c>
      <c r="C5" s="1031"/>
      <c r="D5" s="1031"/>
      <c r="E5" s="1032"/>
      <c r="F5" s="1047" t="s">
        <v>908</v>
      </c>
      <c r="G5" s="1048"/>
      <c r="H5" s="1048"/>
      <c r="I5" s="1048"/>
      <c r="J5" s="1048"/>
      <c r="K5" s="1048"/>
      <c r="L5" s="1037" t="s">
        <v>907</v>
      </c>
      <c r="M5" s="1037"/>
      <c r="N5" s="1049"/>
      <c r="O5" s="1036" t="s">
        <v>910</v>
      </c>
      <c r="P5" s="1037"/>
      <c r="Q5" s="1037"/>
      <c r="R5" s="1037"/>
      <c r="S5" s="1037"/>
      <c r="T5" s="1037"/>
      <c r="U5" s="1037"/>
    </row>
    <row r="6" spans="1:21" ht="12.75">
      <c r="A6" s="329"/>
      <c r="B6" s="1033"/>
      <c r="C6" s="1034"/>
      <c r="D6" s="1034"/>
      <c r="E6" s="1035"/>
      <c r="F6" s="1038" t="s">
        <v>335</v>
      </c>
      <c r="G6" s="1038"/>
      <c r="H6" s="1039"/>
      <c r="I6" s="1040" t="s">
        <v>556</v>
      </c>
      <c r="J6" s="1038"/>
      <c r="K6" s="1038"/>
      <c r="L6" s="1041" t="s">
        <v>909</v>
      </c>
      <c r="M6" s="1041"/>
      <c r="N6" s="1042"/>
      <c r="O6" s="1043" t="s">
        <v>557</v>
      </c>
      <c r="P6" s="1044"/>
      <c r="Q6" s="1012" t="s">
        <v>911</v>
      </c>
      <c r="R6" s="1045"/>
      <c r="S6" s="1046"/>
      <c r="T6" s="1040" t="s">
        <v>558</v>
      </c>
      <c r="U6" s="1038"/>
    </row>
    <row r="7" spans="1:21" ht="37.5">
      <c r="A7" s="68"/>
      <c r="B7" s="1052" t="s">
        <v>914</v>
      </c>
      <c r="C7" s="1042"/>
      <c r="D7" s="798" t="s">
        <v>912</v>
      </c>
      <c r="E7" s="797"/>
      <c r="F7" s="72" t="s">
        <v>554</v>
      </c>
      <c r="G7" s="1041" t="s">
        <v>912</v>
      </c>
      <c r="H7" s="1042"/>
      <c r="I7" s="72" t="s">
        <v>553</v>
      </c>
      <c r="J7" s="1052" t="s">
        <v>912</v>
      </c>
      <c r="K7" s="1041"/>
      <c r="L7" s="310" t="s">
        <v>553</v>
      </c>
      <c r="M7" s="1041" t="s">
        <v>912</v>
      </c>
      <c r="N7" s="1042"/>
      <c r="O7" s="73" t="s">
        <v>555</v>
      </c>
      <c r="P7" s="331" t="s">
        <v>913</v>
      </c>
      <c r="Q7" s="73" t="s">
        <v>555</v>
      </c>
      <c r="R7" s="1040" t="s">
        <v>336</v>
      </c>
      <c r="S7" s="1039"/>
      <c r="T7" s="73" t="s">
        <v>555</v>
      </c>
      <c r="U7" s="331" t="s">
        <v>336</v>
      </c>
    </row>
    <row r="8" spans="1:21" s="42" customFormat="1" ht="24.95" customHeight="1">
      <c r="A8" s="118">
        <v>2016</v>
      </c>
      <c r="B8" s="996">
        <f>F8+I8+L8+O8+Q8+T8</f>
        <v>14159</v>
      </c>
      <c r="C8" s="996"/>
      <c r="D8" s="996">
        <f>G8+J8+M8+P8+R8+U8</f>
        <v>40862405</v>
      </c>
      <c r="E8" s="996"/>
      <c r="F8" s="666">
        <v>10974</v>
      </c>
      <c r="G8" s="965">
        <v>33327266</v>
      </c>
      <c r="H8" s="965"/>
      <c r="I8" s="666">
        <v>165</v>
      </c>
      <c r="J8" s="965">
        <v>674906</v>
      </c>
      <c r="K8" s="965"/>
      <c r="L8" s="666">
        <v>2554</v>
      </c>
      <c r="M8" s="965">
        <v>5410614</v>
      </c>
      <c r="N8" s="965"/>
      <c r="O8" s="666">
        <v>2</v>
      </c>
      <c r="P8" s="666">
        <v>28761</v>
      </c>
      <c r="Q8" s="666">
        <v>400</v>
      </c>
      <c r="R8" s="965">
        <v>1335287</v>
      </c>
      <c r="S8" s="965"/>
      <c r="T8" s="666">
        <v>64</v>
      </c>
      <c r="U8" s="666">
        <v>85571</v>
      </c>
    </row>
    <row r="9" spans="1:21" s="42" customFormat="1" ht="24.95" customHeight="1">
      <c r="A9" s="118">
        <v>2017</v>
      </c>
      <c r="B9" s="996">
        <f>SUM(F9+I9+L9+O9+Q9+T9)</f>
        <v>14860</v>
      </c>
      <c r="C9" s="996"/>
      <c r="D9" s="996">
        <f>SUM(G9+J9+M9+P9+R9+U9)</f>
        <v>45279291</v>
      </c>
      <c r="E9" s="996"/>
      <c r="F9" s="666">
        <v>11580</v>
      </c>
      <c r="G9" s="965">
        <v>37485337</v>
      </c>
      <c r="H9" s="965"/>
      <c r="I9" s="666">
        <v>155</v>
      </c>
      <c r="J9" s="965">
        <v>646494</v>
      </c>
      <c r="K9" s="965"/>
      <c r="L9" s="666">
        <v>2731</v>
      </c>
      <c r="M9" s="965">
        <v>5890112</v>
      </c>
      <c r="N9" s="965"/>
      <c r="O9" s="666">
        <v>7</v>
      </c>
      <c r="P9" s="666">
        <v>85938</v>
      </c>
      <c r="Q9" s="666">
        <v>350</v>
      </c>
      <c r="R9" s="965">
        <v>1099152</v>
      </c>
      <c r="S9" s="965"/>
      <c r="T9" s="666">
        <v>37</v>
      </c>
      <c r="U9" s="666">
        <v>72258</v>
      </c>
    </row>
    <row r="10" spans="1:21" s="42" customFormat="1" ht="24.95" customHeight="1">
      <c r="A10" s="118">
        <v>2018</v>
      </c>
      <c r="B10" s="996">
        <f>SUM(F10,I10,L10,O10,Q10,T10)</f>
        <v>15287</v>
      </c>
      <c r="C10" s="996"/>
      <c r="D10" s="996">
        <f>SUM(G10,J10,M10,P10,R10,U10)</f>
        <v>49565587</v>
      </c>
      <c r="E10" s="996"/>
      <c r="F10" s="666">
        <v>11849</v>
      </c>
      <c r="G10" s="965">
        <v>40854986</v>
      </c>
      <c r="H10" s="965"/>
      <c r="I10" s="666">
        <v>163</v>
      </c>
      <c r="J10" s="965">
        <v>709081</v>
      </c>
      <c r="K10" s="965"/>
      <c r="L10" s="666">
        <v>2942</v>
      </c>
      <c r="M10" s="965">
        <v>6489682</v>
      </c>
      <c r="N10" s="965"/>
      <c r="O10" s="666">
        <v>3</v>
      </c>
      <c r="P10" s="666">
        <v>33842</v>
      </c>
      <c r="Q10" s="666">
        <v>287</v>
      </c>
      <c r="R10" s="965">
        <v>1370205</v>
      </c>
      <c r="S10" s="965"/>
      <c r="T10" s="666">
        <v>43</v>
      </c>
      <c r="U10" s="666">
        <v>107791</v>
      </c>
    </row>
    <row r="11" spans="1:21" s="62" customFormat="1" ht="24.95" customHeight="1">
      <c r="A11" s="118">
        <v>2019</v>
      </c>
      <c r="B11" s="996">
        <f>SUM(F11,I11,L11,O11,Q11,T11)</f>
        <v>16182</v>
      </c>
      <c r="C11" s="996"/>
      <c r="D11" s="996">
        <f>SUM(G11,J11,M11,P11,R11,U11)</f>
        <v>54297371</v>
      </c>
      <c r="E11" s="996"/>
      <c r="F11" s="666">
        <v>12468</v>
      </c>
      <c r="G11" s="965">
        <v>44342888</v>
      </c>
      <c r="H11" s="965"/>
      <c r="I11" s="666">
        <v>165</v>
      </c>
      <c r="J11" s="965">
        <v>714470</v>
      </c>
      <c r="K11" s="965"/>
      <c r="L11" s="666">
        <v>3115</v>
      </c>
      <c r="M11" s="965">
        <v>7127988</v>
      </c>
      <c r="N11" s="965"/>
      <c r="O11" s="666">
        <v>7</v>
      </c>
      <c r="P11" s="666">
        <v>103819</v>
      </c>
      <c r="Q11" s="666">
        <v>398</v>
      </c>
      <c r="R11" s="965">
        <v>1861211</v>
      </c>
      <c r="S11" s="965"/>
      <c r="T11" s="666">
        <v>29</v>
      </c>
      <c r="U11" s="666">
        <v>146995</v>
      </c>
    </row>
    <row r="12" spans="1:21" s="62" customFormat="1" ht="24.95" customHeight="1">
      <c r="A12" s="118">
        <v>2020</v>
      </c>
      <c r="B12" s="996">
        <v>17180</v>
      </c>
      <c r="C12" s="996"/>
      <c r="D12" s="996">
        <v>60140165</v>
      </c>
      <c r="E12" s="996"/>
      <c r="F12" s="666">
        <v>13231</v>
      </c>
      <c r="G12" s="965">
        <v>50014582</v>
      </c>
      <c r="H12" s="965"/>
      <c r="I12" s="666">
        <v>167</v>
      </c>
      <c r="J12" s="965">
        <v>731440</v>
      </c>
      <c r="K12" s="965"/>
      <c r="L12" s="666">
        <v>3302</v>
      </c>
      <c r="M12" s="965">
        <v>7504863</v>
      </c>
      <c r="N12" s="965"/>
      <c r="O12" s="666">
        <v>1</v>
      </c>
      <c r="P12" s="666">
        <v>36404</v>
      </c>
      <c r="Q12" s="666">
        <v>400</v>
      </c>
      <c r="R12" s="965">
        <v>1673188</v>
      </c>
      <c r="S12" s="965"/>
      <c r="T12" s="666">
        <v>79</v>
      </c>
      <c r="U12" s="666">
        <v>179688</v>
      </c>
    </row>
    <row r="13" spans="1:21" s="62" customFormat="1" ht="35.1" customHeight="1">
      <c r="A13" s="667">
        <v>2021</v>
      </c>
      <c r="B13" s="1050">
        <v>18238</v>
      </c>
      <c r="C13" s="1050"/>
      <c r="D13" s="1050">
        <v>67420179</v>
      </c>
      <c r="E13" s="1050"/>
      <c r="F13" s="668">
        <v>14159</v>
      </c>
      <c r="G13" s="1051">
        <v>56477410</v>
      </c>
      <c r="H13" s="1051"/>
      <c r="I13" s="668">
        <v>170</v>
      </c>
      <c r="J13" s="1051">
        <v>779415</v>
      </c>
      <c r="K13" s="1051"/>
      <c r="L13" s="668">
        <v>3466</v>
      </c>
      <c r="M13" s="1051">
        <v>8013146</v>
      </c>
      <c r="N13" s="1051"/>
      <c r="O13" s="668">
        <v>5</v>
      </c>
      <c r="P13" s="668">
        <v>102509</v>
      </c>
      <c r="Q13" s="668">
        <v>378</v>
      </c>
      <c r="R13" s="1051">
        <v>1869235</v>
      </c>
      <c r="S13" s="1051"/>
      <c r="T13" s="668">
        <v>60</v>
      </c>
      <c r="U13" s="668">
        <v>178464</v>
      </c>
    </row>
    <row r="14" spans="1:21">
      <c r="A14" s="55" t="s">
        <v>902</v>
      </c>
      <c r="L14" s="1053" t="s">
        <v>903</v>
      </c>
      <c r="M14" s="1053"/>
      <c r="N14" s="1053"/>
      <c r="O14" s="1053"/>
      <c r="P14" s="1053"/>
      <c r="Q14" s="1053"/>
      <c r="R14" s="1053"/>
      <c r="S14" s="1053"/>
    </row>
    <row r="25" spans="3:3" ht="12.75">
      <c r="C25" s="121"/>
    </row>
  </sheetData>
  <mergeCells count="55">
    <mergeCell ref="L14:S14"/>
    <mergeCell ref="R12:S12"/>
    <mergeCell ref="B12:C12"/>
    <mergeCell ref="D12:E12"/>
    <mergeCell ref="G12:H12"/>
    <mergeCell ref="J12:K12"/>
    <mergeCell ref="M12:N12"/>
    <mergeCell ref="R13:S13"/>
    <mergeCell ref="R11:S11"/>
    <mergeCell ref="B9:C9"/>
    <mergeCell ref="D9:E9"/>
    <mergeCell ref="G9:H9"/>
    <mergeCell ref="J9:K9"/>
    <mergeCell ref="M9:N9"/>
    <mergeCell ref="R9:S9"/>
    <mergeCell ref="B11:C11"/>
    <mergeCell ref="D11:E11"/>
    <mergeCell ref="G11:H11"/>
    <mergeCell ref="J11:K11"/>
    <mergeCell ref="M11:N11"/>
    <mergeCell ref="B10:C10"/>
    <mergeCell ref="R10:S10"/>
    <mergeCell ref="M7:N7"/>
    <mergeCell ref="R7:S7"/>
    <mergeCell ref="B8:C8"/>
    <mergeCell ref="D8:E8"/>
    <mergeCell ref="J8:K8"/>
    <mergeCell ref="M8:N8"/>
    <mergeCell ref="B7:C7"/>
    <mergeCell ref="D7:E7"/>
    <mergeCell ref="G7:H7"/>
    <mergeCell ref="J7:K7"/>
    <mergeCell ref="R8:S8"/>
    <mergeCell ref="G8:H8"/>
    <mergeCell ref="D10:E10"/>
    <mergeCell ref="G10:H10"/>
    <mergeCell ref="J10:K10"/>
    <mergeCell ref="M10:N10"/>
    <mergeCell ref="B13:C13"/>
    <mergeCell ref="D13:E13"/>
    <mergeCell ref="G13:H13"/>
    <mergeCell ref="J13:K13"/>
    <mergeCell ref="M13:N13"/>
    <mergeCell ref="A2:K2"/>
    <mergeCell ref="L2:U2"/>
    <mergeCell ref="B5:E6"/>
    <mergeCell ref="O5:U5"/>
    <mergeCell ref="F6:H6"/>
    <mergeCell ref="I6:K6"/>
    <mergeCell ref="L6:N6"/>
    <mergeCell ref="O6:P6"/>
    <mergeCell ref="Q6:S6"/>
    <mergeCell ref="T6:U6"/>
    <mergeCell ref="F5:K5"/>
    <mergeCell ref="L5:N5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7"/>
  <sheetViews>
    <sheetView view="pageBreakPreview" zoomScale="115" zoomScaleNormal="100" zoomScaleSheetLayoutView="115" workbookViewId="0">
      <selection activeCell="H15" sqref="H15"/>
    </sheetView>
  </sheetViews>
  <sheetFormatPr defaultRowHeight="12"/>
  <cols>
    <col min="1" max="1" width="8.7109375" style="37" customWidth="1"/>
    <col min="2" max="7" width="14.28515625" style="37" customWidth="1"/>
    <col min="8" max="12" width="17.7109375" style="37" customWidth="1"/>
    <col min="13" max="16384" width="9.140625" style="37"/>
  </cols>
  <sheetData>
    <row r="1" spans="1:12" ht="24.95" customHeight="1">
      <c r="A1" s="789" t="s">
        <v>649</v>
      </c>
      <c r="B1" s="789"/>
    </row>
    <row r="2" spans="1:12" s="164" customFormat="1" ht="24.95" customHeight="1">
      <c r="A2" s="791" t="s">
        <v>20</v>
      </c>
      <c r="B2" s="791"/>
      <c r="C2" s="791"/>
      <c r="D2" s="791"/>
      <c r="E2" s="791"/>
      <c r="F2" s="791"/>
      <c r="G2" s="791"/>
      <c r="H2" s="792" t="s">
        <v>657</v>
      </c>
      <c r="I2" s="792"/>
      <c r="J2" s="792"/>
      <c r="K2" s="792"/>
      <c r="L2" s="792"/>
    </row>
    <row r="3" spans="1:12" s="167" customFormat="1" ht="23.1" customHeight="1">
      <c r="A3" s="165"/>
      <c r="B3" s="166"/>
      <c r="C3" s="166"/>
      <c r="D3" s="166"/>
      <c r="E3" s="166"/>
      <c r="F3" s="166"/>
      <c r="G3" s="166"/>
      <c r="H3" s="801"/>
      <c r="I3" s="801"/>
      <c r="J3" s="801"/>
      <c r="K3" s="801"/>
      <c r="L3" s="801"/>
    </row>
    <row r="4" spans="1:12" s="32" customFormat="1" ht="15" customHeight="1" thickBot="1">
      <c r="A4" s="1" t="s">
        <v>658</v>
      </c>
      <c r="L4" s="8" t="s">
        <v>659</v>
      </c>
    </row>
    <row r="5" spans="1:12" s="24" customFormat="1" ht="18" customHeight="1">
      <c r="A5" s="399" t="s">
        <v>692</v>
      </c>
      <c r="B5" s="804" t="s">
        <v>35</v>
      </c>
      <c r="C5" s="802" t="s">
        <v>36</v>
      </c>
      <c r="D5" s="803"/>
      <c r="E5" s="380" t="s">
        <v>21</v>
      </c>
      <c r="F5" s="380" t="s">
        <v>22</v>
      </c>
      <c r="G5" s="400" t="s">
        <v>260</v>
      </c>
      <c r="H5" s="399" t="s">
        <v>261</v>
      </c>
      <c r="I5" s="399" t="s">
        <v>262</v>
      </c>
      <c r="J5" s="380" t="s">
        <v>263</v>
      </c>
      <c r="K5" s="380" t="s">
        <v>264</v>
      </c>
      <c r="L5" s="400" t="s">
        <v>265</v>
      </c>
    </row>
    <row r="6" spans="1:12" s="24" customFormat="1" ht="18" customHeight="1">
      <c r="A6" s="265"/>
      <c r="B6" s="805"/>
      <c r="C6" s="254" t="s">
        <v>266</v>
      </c>
      <c r="D6" s="254" t="s">
        <v>267</v>
      </c>
      <c r="E6" s="3"/>
      <c r="F6" s="3" t="s">
        <v>268</v>
      </c>
      <c r="G6" s="255"/>
      <c r="H6" s="280"/>
      <c r="I6" s="280"/>
      <c r="J6" s="3"/>
      <c r="K6" s="3"/>
      <c r="L6" s="255" t="s">
        <v>269</v>
      </c>
    </row>
    <row r="7" spans="1:12" s="24" customFormat="1" ht="18" customHeight="1">
      <c r="A7" s="280"/>
      <c r="B7" s="806"/>
      <c r="C7" s="3"/>
      <c r="D7" s="3"/>
      <c r="E7" s="3"/>
      <c r="F7" s="3" t="s">
        <v>25</v>
      </c>
      <c r="G7" s="255"/>
      <c r="H7" s="280"/>
      <c r="I7" s="280"/>
      <c r="J7" s="3"/>
      <c r="K7" s="3" t="s">
        <v>269</v>
      </c>
      <c r="L7" s="255" t="s">
        <v>274</v>
      </c>
    </row>
    <row r="8" spans="1:12" s="24" customFormat="1" ht="18" customHeight="1">
      <c r="A8" s="282"/>
      <c r="B8" s="807"/>
      <c r="C8" s="210" t="s">
        <v>23</v>
      </c>
      <c r="D8" s="210" t="s">
        <v>270</v>
      </c>
      <c r="E8" s="210" t="s">
        <v>24</v>
      </c>
      <c r="F8" s="210" t="s">
        <v>275</v>
      </c>
      <c r="G8" s="256" t="s">
        <v>26</v>
      </c>
      <c r="H8" s="282" t="s">
        <v>271</v>
      </c>
      <c r="I8" s="282" t="s">
        <v>272</v>
      </c>
      <c r="J8" s="210" t="s">
        <v>518</v>
      </c>
      <c r="K8" s="210" t="s">
        <v>273</v>
      </c>
      <c r="L8" s="256" t="s">
        <v>519</v>
      </c>
    </row>
    <row r="9" spans="1:12" s="25" customFormat="1" ht="20.100000000000001" customHeight="1">
      <c r="A9" s="389">
        <v>2016</v>
      </c>
      <c r="B9" s="391">
        <v>1250</v>
      </c>
      <c r="C9" s="391">
        <v>155</v>
      </c>
      <c r="D9" s="391">
        <v>0</v>
      </c>
      <c r="E9" s="391">
        <v>31</v>
      </c>
      <c r="F9" s="391">
        <v>27</v>
      </c>
      <c r="G9" s="391">
        <v>20</v>
      </c>
      <c r="H9" s="391">
        <v>0</v>
      </c>
      <c r="I9" s="391">
        <v>320</v>
      </c>
      <c r="J9" s="391">
        <v>619</v>
      </c>
      <c r="K9" s="391">
        <v>78</v>
      </c>
      <c r="L9" s="391">
        <v>0</v>
      </c>
    </row>
    <row r="10" spans="1:12" s="25" customFormat="1" ht="20.100000000000001" customHeight="1">
      <c r="A10" s="386">
        <v>2017</v>
      </c>
      <c r="B10" s="391">
        <v>1440</v>
      </c>
      <c r="C10" s="391">
        <v>163</v>
      </c>
      <c r="D10" s="391">
        <v>0</v>
      </c>
      <c r="E10" s="391">
        <v>37</v>
      </c>
      <c r="F10" s="391">
        <v>45</v>
      </c>
      <c r="G10" s="391">
        <v>17</v>
      </c>
      <c r="H10" s="391">
        <v>0</v>
      </c>
      <c r="I10" s="391">
        <v>412</v>
      </c>
      <c r="J10" s="391">
        <v>682</v>
      </c>
      <c r="K10" s="391">
        <v>79</v>
      </c>
      <c r="L10" s="391">
        <v>5</v>
      </c>
    </row>
    <row r="11" spans="1:12" s="36" customFormat="1" ht="20.100000000000001" customHeight="1">
      <c r="A11" s="386">
        <v>2018</v>
      </c>
      <c r="B11" s="391">
        <v>1809</v>
      </c>
      <c r="C11" s="391">
        <v>193</v>
      </c>
      <c r="D11" s="391">
        <v>0</v>
      </c>
      <c r="E11" s="391">
        <v>42</v>
      </c>
      <c r="F11" s="391">
        <v>56</v>
      </c>
      <c r="G11" s="391">
        <v>18</v>
      </c>
      <c r="H11" s="391">
        <v>0</v>
      </c>
      <c r="I11" s="391">
        <v>510</v>
      </c>
      <c r="J11" s="391">
        <v>688</v>
      </c>
      <c r="K11" s="391">
        <v>231</v>
      </c>
      <c r="L11" s="391">
        <v>9</v>
      </c>
    </row>
    <row r="12" spans="1:12" s="25" customFormat="1" ht="20.100000000000001" customHeight="1">
      <c r="A12" s="386">
        <v>2019</v>
      </c>
      <c r="B12" s="391">
        <v>1727</v>
      </c>
      <c r="C12" s="391">
        <v>191</v>
      </c>
      <c r="D12" s="391">
        <v>0</v>
      </c>
      <c r="E12" s="391">
        <v>45</v>
      </c>
      <c r="F12" s="391">
        <v>67</v>
      </c>
      <c r="G12" s="391">
        <v>19</v>
      </c>
      <c r="H12" s="391">
        <v>0</v>
      </c>
      <c r="I12" s="391">
        <v>432</v>
      </c>
      <c r="J12" s="391">
        <v>704</v>
      </c>
      <c r="K12" s="391">
        <v>260</v>
      </c>
      <c r="L12" s="391">
        <v>9</v>
      </c>
    </row>
    <row r="13" spans="1:12" s="36" customFormat="1" ht="20.100000000000001" customHeight="1">
      <c r="A13" s="386">
        <v>2020</v>
      </c>
      <c r="B13" s="391">
        <v>1641</v>
      </c>
      <c r="C13" s="391">
        <v>200</v>
      </c>
      <c r="D13" s="391">
        <v>0</v>
      </c>
      <c r="E13" s="391">
        <v>45</v>
      </c>
      <c r="F13" s="391">
        <v>67</v>
      </c>
      <c r="G13" s="391">
        <v>20</v>
      </c>
      <c r="H13" s="391">
        <v>0</v>
      </c>
      <c r="I13" s="391">
        <v>405</v>
      </c>
      <c r="J13" s="391">
        <v>626</v>
      </c>
      <c r="K13" s="391">
        <v>269</v>
      </c>
      <c r="L13" s="391">
        <v>9</v>
      </c>
    </row>
    <row r="14" spans="1:12" s="36" customFormat="1" ht="30" customHeight="1">
      <c r="A14" s="372">
        <v>2021</v>
      </c>
      <c r="B14" s="398">
        <v>1875</v>
      </c>
      <c r="C14" s="398">
        <v>209</v>
      </c>
      <c r="D14" s="398">
        <v>0</v>
      </c>
      <c r="E14" s="398">
        <v>45</v>
      </c>
      <c r="F14" s="398">
        <v>65</v>
      </c>
      <c r="G14" s="398">
        <v>91</v>
      </c>
      <c r="H14" s="398">
        <v>0</v>
      </c>
      <c r="I14" s="398">
        <v>482</v>
      </c>
      <c r="J14" s="398">
        <v>687</v>
      </c>
      <c r="K14" s="398">
        <v>286</v>
      </c>
      <c r="L14" s="398">
        <v>10</v>
      </c>
    </row>
    <row r="15" spans="1:12" s="25" customFormat="1" ht="20.100000000000001" customHeight="1">
      <c r="A15" s="118" t="s">
        <v>239</v>
      </c>
      <c r="B15" s="391">
        <v>251</v>
      </c>
      <c r="C15" s="392">
        <v>20</v>
      </c>
      <c r="D15" s="392">
        <v>0</v>
      </c>
      <c r="E15" s="392">
        <v>5</v>
      </c>
      <c r="F15" s="392">
        <v>9</v>
      </c>
      <c r="G15" s="392">
        <v>10</v>
      </c>
      <c r="H15" s="392">
        <v>0</v>
      </c>
      <c r="I15" s="392">
        <v>64</v>
      </c>
      <c r="J15" s="392">
        <v>102</v>
      </c>
      <c r="K15" s="392">
        <v>40</v>
      </c>
      <c r="L15" s="392">
        <v>1</v>
      </c>
    </row>
    <row r="16" spans="1:12" s="25" customFormat="1" ht="20.100000000000001" customHeight="1">
      <c r="A16" s="118" t="s">
        <v>240</v>
      </c>
      <c r="B16" s="391">
        <v>21</v>
      </c>
      <c r="C16" s="392">
        <v>3</v>
      </c>
      <c r="D16" s="392">
        <v>0</v>
      </c>
      <c r="E16" s="392">
        <v>1</v>
      </c>
      <c r="F16" s="392">
        <v>1</v>
      </c>
      <c r="G16" s="392">
        <v>2</v>
      </c>
      <c r="H16" s="392">
        <v>0</v>
      </c>
      <c r="I16" s="392">
        <v>2</v>
      </c>
      <c r="J16" s="392">
        <v>6</v>
      </c>
      <c r="K16" s="392">
        <v>6</v>
      </c>
      <c r="L16" s="392">
        <v>0</v>
      </c>
    </row>
    <row r="17" spans="1:12" s="25" customFormat="1" ht="20.100000000000001" customHeight="1">
      <c r="A17" s="118" t="s">
        <v>241</v>
      </c>
      <c r="B17" s="391">
        <v>69</v>
      </c>
      <c r="C17" s="392">
        <v>7</v>
      </c>
      <c r="D17" s="392">
        <v>0</v>
      </c>
      <c r="E17" s="392">
        <v>0</v>
      </c>
      <c r="F17" s="392">
        <v>1</v>
      </c>
      <c r="G17" s="392">
        <v>1</v>
      </c>
      <c r="H17" s="392">
        <v>0</v>
      </c>
      <c r="I17" s="392">
        <v>22</v>
      </c>
      <c r="J17" s="392">
        <v>34</v>
      </c>
      <c r="K17" s="392">
        <v>3</v>
      </c>
      <c r="L17" s="392">
        <v>1</v>
      </c>
    </row>
    <row r="18" spans="1:12" s="25" customFormat="1" ht="20.100000000000001" customHeight="1">
      <c r="A18" s="118" t="s">
        <v>242</v>
      </c>
      <c r="B18" s="391">
        <v>8</v>
      </c>
      <c r="C18" s="392">
        <v>1</v>
      </c>
      <c r="D18" s="392">
        <v>0</v>
      </c>
      <c r="E18" s="392">
        <v>0</v>
      </c>
      <c r="F18" s="392">
        <v>1</v>
      </c>
      <c r="G18" s="392">
        <v>0</v>
      </c>
      <c r="H18" s="392">
        <v>0</v>
      </c>
      <c r="I18" s="392">
        <v>1</v>
      </c>
      <c r="J18" s="392">
        <v>3</v>
      </c>
      <c r="K18" s="392">
        <v>2</v>
      </c>
      <c r="L18" s="392">
        <v>0</v>
      </c>
    </row>
    <row r="19" spans="1:12" s="25" customFormat="1" ht="20.100000000000001" customHeight="1">
      <c r="A19" s="118" t="s">
        <v>243</v>
      </c>
      <c r="B19" s="391">
        <v>23</v>
      </c>
      <c r="C19" s="392">
        <v>4</v>
      </c>
      <c r="D19" s="392">
        <v>0</v>
      </c>
      <c r="E19" s="392">
        <v>1</v>
      </c>
      <c r="F19" s="392">
        <v>1</v>
      </c>
      <c r="G19" s="392">
        <v>3</v>
      </c>
      <c r="H19" s="392">
        <v>0</v>
      </c>
      <c r="I19" s="392">
        <v>2</v>
      </c>
      <c r="J19" s="392">
        <v>7</v>
      </c>
      <c r="K19" s="392">
        <v>5</v>
      </c>
      <c r="L19" s="392">
        <v>0</v>
      </c>
    </row>
    <row r="20" spans="1:12" s="25" customFormat="1" ht="20.100000000000001" customHeight="1">
      <c r="A20" s="118" t="s">
        <v>244</v>
      </c>
      <c r="B20" s="391">
        <v>18</v>
      </c>
      <c r="C20" s="392">
        <v>3</v>
      </c>
      <c r="D20" s="392">
        <v>0</v>
      </c>
      <c r="E20" s="392">
        <v>0</v>
      </c>
      <c r="F20" s="392">
        <v>1</v>
      </c>
      <c r="G20" s="392">
        <v>1</v>
      </c>
      <c r="H20" s="392">
        <v>0</v>
      </c>
      <c r="I20" s="392">
        <v>3</v>
      </c>
      <c r="J20" s="392">
        <v>5</v>
      </c>
      <c r="K20" s="392">
        <v>5</v>
      </c>
      <c r="L20" s="392">
        <v>0</v>
      </c>
    </row>
    <row r="21" spans="1:12" s="25" customFormat="1" ht="20.100000000000001" customHeight="1">
      <c r="A21" s="118" t="s">
        <v>245</v>
      </c>
      <c r="B21" s="391">
        <v>29</v>
      </c>
      <c r="C21" s="392">
        <v>4</v>
      </c>
      <c r="D21" s="392">
        <v>0</v>
      </c>
      <c r="E21" s="392">
        <v>2</v>
      </c>
      <c r="F21" s="392">
        <v>1</v>
      </c>
      <c r="G21" s="392">
        <v>3</v>
      </c>
      <c r="H21" s="392">
        <v>0</v>
      </c>
      <c r="I21" s="392">
        <v>3</v>
      </c>
      <c r="J21" s="392">
        <v>8</v>
      </c>
      <c r="K21" s="392">
        <v>8</v>
      </c>
      <c r="L21" s="392">
        <v>0</v>
      </c>
    </row>
    <row r="22" spans="1:12" s="25" customFormat="1" ht="20.100000000000001" customHeight="1">
      <c r="A22" s="118" t="s">
        <v>246</v>
      </c>
      <c r="B22" s="391">
        <v>8</v>
      </c>
      <c r="C22" s="392">
        <v>1</v>
      </c>
      <c r="D22" s="392">
        <v>0</v>
      </c>
      <c r="E22" s="392">
        <v>0</v>
      </c>
      <c r="F22" s="392">
        <v>1</v>
      </c>
      <c r="G22" s="392">
        <v>0</v>
      </c>
      <c r="H22" s="392">
        <v>0</v>
      </c>
      <c r="I22" s="392">
        <v>2</v>
      </c>
      <c r="J22" s="392">
        <v>2</v>
      </c>
      <c r="K22" s="392">
        <v>2</v>
      </c>
      <c r="L22" s="392">
        <v>0</v>
      </c>
    </row>
    <row r="23" spans="1:12" s="25" customFormat="1" ht="20.100000000000001" customHeight="1">
      <c r="A23" s="118" t="s">
        <v>247</v>
      </c>
      <c r="B23" s="391">
        <v>96</v>
      </c>
      <c r="C23" s="392">
        <v>8</v>
      </c>
      <c r="D23" s="392">
        <v>0</v>
      </c>
      <c r="E23" s="392">
        <v>0</v>
      </c>
      <c r="F23" s="392">
        <v>4</v>
      </c>
      <c r="G23" s="392">
        <v>2</v>
      </c>
      <c r="H23" s="392">
        <v>0</v>
      </c>
      <c r="I23" s="392">
        <v>25</v>
      </c>
      <c r="J23" s="392">
        <v>50</v>
      </c>
      <c r="K23" s="392">
        <v>7</v>
      </c>
      <c r="L23" s="392">
        <v>0</v>
      </c>
    </row>
    <row r="24" spans="1:12" s="25" customFormat="1" ht="20.100000000000001" customHeight="1">
      <c r="A24" s="118" t="s">
        <v>248</v>
      </c>
      <c r="B24" s="391">
        <v>172</v>
      </c>
      <c r="C24" s="392">
        <v>14</v>
      </c>
      <c r="D24" s="392">
        <v>0</v>
      </c>
      <c r="E24" s="392">
        <v>0</v>
      </c>
      <c r="F24" s="392">
        <v>7</v>
      </c>
      <c r="G24" s="392">
        <v>4</v>
      </c>
      <c r="H24" s="392">
        <v>0</v>
      </c>
      <c r="I24" s="392">
        <v>40</v>
      </c>
      <c r="J24" s="392">
        <v>93</v>
      </c>
      <c r="K24" s="392">
        <v>13</v>
      </c>
      <c r="L24" s="392">
        <v>1</v>
      </c>
    </row>
    <row r="25" spans="1:12" s="25" customFormat="1" ht="20.100000000000001" customHeight="1">
      <c r="A25" s="118" t="s">
        <v>249</v>
      </c>
      <c r="B25" s="391">
        <v>195</v>
      </c>
      <c r="C25" s="392">
        <v>29</v>
      </c>
      <c r="D25" s="392">
        <v>0</v>
      </c>
      <c r="E25" s="392">
        <v>1</v>
      </c>
      <c r="F25" s="392">
        <v>1</v>
      </c>
      <c r="G25" s="392">
        <v>5</v>
      </c>
      <c r="H25" s="392">
        <v>0</v>
      </c>
      <c r="I25" s="392">
        <v>80</v>
      </c>
      <c r="J25" s="392">
        <v>66</v>
      </c>
      <c r="K25" s="392">
        <v>12</v>
      </c>
      <c r="L25" s="392">
        <v>1</v>
      </c>
    </row>
    <row r="26" spans="1:12" s="25" customFormat="1" ht="20.100000000000001" customHeight="1">
      <c r="A26" s="118" t="s">
        <v>250</v>
      </c>
      <c r="B26" s="391">
        <v>9</v>
      </c>
      <c r="C26" s="392">
        <v>1</v>
      </c>
      <c r="D26" s="392">
        <v>0</v>
      </c>
      <c r="E26" s="392">
        <v>0</v>
      </c>
      <c r="F26" s="392">
        <v>1</v>
      </c>
      <c r="G26" s="392">
        <v>0</v>
      </c>
      <c r="H26" s="392">
        <v>0</v>
      </c>
      <c r="I26" s="392">
        <v>4</v>
      </c>
      <c r="J26" s="392">
        <v>1</v>
      </c>
      <c r="K26" s="392">
        <v>2</v>
      </c>
      <c r="L26" s="392">
        <v>0</v>
      </c>
    </row>
    <row r="27" spans="1:12" s="25" customFormat="1" ht="20.100000000000001" customHeight="1">
      <c r="A27" s="118" t="s">
        <v>251</v>
      </c>
      <c r="B27" s="391">
        <v>17</v>
      </c>
      <c r="C27" s="392">
        <v>3</v>
      </c>
      <c r="D27" s="392">
        <v>0</v>
      </c>
      <c r="E27" s="392">
        <v>1</v>
      </c>
      <c r="F27" s="392">
        <v>0</v>
      </c>
      <c r="G27" s="392">
        <v>2</v>
      </c>
      <c r="H27" s="392">
        <v>0</v>
      </c>
      <c r="I27" s="392">
        <v>3</v>
      </c>
      <c r="J27" s="392">
        <v>5</v>
      </c>
      <c r="K27" s="392">
        <v>3</v>
      </c>
      <c r="L27" s="392">
        <v>0</v>
      </c>
    </row>
    <row r="28" spans="1:12" s="25" customFormat="1" ht="20.100000000000001" customHeight="1">
      <c r="A28" s="118" t="s">
        <v>252</v>
      </c>
      <c r="B28" s="391">
        <v>9</v>
      </c>
      <c r="C28" s="393">
        <v>1</v>
      </c>
      <c r="D28" s="394">
        <v>0</v>
      </c>
      <c r="E28" s="393">
        <v>1</v>
      </c>
      <c r="F28" s="394">
        <v>1</v>
      </c>
      <c r="G28" s="394">
        <v>1</v>
      </c>
      <c r="H28" s="394">
        <v>0</v>
      </c>
      <c r="I28" s="394">
        <v>0</v>
      </c>
      <c r="J28" s="393">
        <v>4</v>
      </c>
      <c r="K28" s="393">
        <v>1</v>
      </c>
      <c r="L28" s="394">
        <v>0</v>
      </c>
    </row>
    <row r="29" spans="1:12" s="25" customFormat="1" ht="20.100000000000001" customHeight="1">
      <c r="A29" s="118" t="s">
        <v>253</v>
      </c>
      <c r="B29" s="391">
        <v>2</v>
      </c>
      <c r="C29" s="390">
        <v>1</v>
      </c>
      <c r="D29" s="394">
        <v>0</v>
      </c>
      <c r="E29" s="394">
        <v>0</v>
      </c>
      <c r="F29" s="394">
        <v>0</v>
      </c>
      <c r="G29" s="394">
        <v>0</v>
      </c>
      <c r="H29" s="394">
        <v>0</v>
      </c>
      <c r="I29" s="394">
        <v>0</v>
      </c>
      <c r="J29" s="394">
        <v>1</v>
      </c>
      <c r="K29" s="394">
        <v>0</v>
      </c>
      <c r="L29" s="394">
        <v>0</v>
      </c>
    </row>
    <row r="30" spans="1:12" s="25" customFormat="1" ht="20.100000000000001" customHeight="1">
      <c r="A30" s="118" t="s">
        <v>254</v>
      </c>
      <c r="B30" s="391">
        <v>20</v>
      </c>
      <c r="C30" s="393">
        <v>2</v>
      </c>
      <c r="D30" s="394">
        <v>0</v>
      </c>
      <c r="E30" s="394">
        <v>0</v>
      </c>
      <c r="F30" s="393">
        <v>3</v>
      </c>
      <c r="G30" s="394">
        <v>0</v>
      </c>
      <c r="H30" s="394">
        <v>0</v>
      </c>
      <c r="I30" s="393">
        <v>4</v>
      </c>
      <c r="J30" s="393">
        <v>7</v>
      </c>
      <c r="K30" s="393">
        <v>4</v>
      </c>
      <c r="L30" s="394">
        <v>0</v>
      </c>
    </row>
    <row r="31" spans="1:12" s="25" customFormat="1" ht="20.100000000000001" customHeight="1">
      <c r="A31" s="118" t="s">
        <v>255</v>
      </c>
      <c r="B31" s="391">
        <v>399</v>
      </c>
      <c r="C31" s="393">
        <v>53</v>
      </c>
      <c r="D31" s="394">
        <v>0</v>
      </c>
      <c r="E31" s="393">
        <v>14</v>
      </c>
      <c r="F31" s="393">
        <v>8</v>
      </c>
      <c r="G31" s="393">
        <v>22</v>
      </c>
      <c r="H31" s="394">
        <v>0</v>
      </c>
      <c r="I31" s="393">
        <v>102</v>
      </c>
      <c r="J31" s="393">
        <v>131</v>
      </c>
      <c r="K31" s="393">
        <v>66</v>
      </c>
      <c r="L31" s="393">
        <v>3</v>
      </c>
    </row>
    <row r="32" spans="1:12" s="25" customFormat="1" ht="20.100000000000001" customHeight="1">
      <c r="A32" s="118" t="s">
        <v>256</v>
      </c>
      <c r="B32" s="391">
        <v>6</v>
      </c>
      <c r="C32" s="393">
        <v>1</v>
      </c>
      <c r="D32" s="394">
        <v>0</v>
      </c>
      <c r="E32" s="394">
        <v>0</v>
      </c>
      <c r="F32" s="394">
        <v>0</v>
      </c>
      <c r="G32" s="394">
        <v>1</v>
      </c>
      <c r="H32" s="394">
        <v>0</v>
      </c>
      <c r="I32" s="394">
        <v>0</v>
      </c>
      <c r="J32" s="393">
        <v>2</v>
      </c>
      <c r="K32" s="393">
        <v>2</v>
      </c>
      <c r="L32" s="394">
        <v>0</v>
      </c>
    </row>
    <row r="33" spans="1:13" s="25" customFormat="1" ht="20.100000000000001" customHeight="1">
      <c r="A33" s="118" t="s">
        <v>257</v>
      </c>
      <c r="B33" s="391">
        <v>170</v>
      </c>
      <c r="C33" s="393">
        <v>11</v>
      </c>
      <c r="D33" s="394">
        <v>0</v>
      </c>
      <c r="E33" s="393">
        <v>5</v>
      </c>
      <c r="F33" s="393">
        <v>7</v>
      </c>
      <c r="G33" s="393">
        <v>9</v>
      </c>
      <c r="H33" s="394">
        <v>0</v>
      </c>
      <c r="I33" s="393">
        <v>32</v>
      </c>
      <c r="J33" s="393">
        <v>74</v>
      </c>
      <c r="K33" s="393">
        <v>31</v>
      </c>
      <c r="L33" s="393">
        <v>1</v>
      </c>
    </row>
    <row r="34" spans="1:13" s="25" customFormat="1" ht="20.100000000000001" customHeight="1">
      <c r="A34" s="387" t="s">
        <v>258</v>
      </c>
      <c r="B34" s="395">
        <v>353</v>
      </c>
      <c r="C34" s="396">
        <v>42</v>
      </c>
      <c r="D34" s="397">
        <v>0</v>
      </c>
      <c r="E34" s="396">
        <v>14</v>
      </c>
      <c r="F34" s="396">
        <v>17</v>
      </c>
      <c r="G34" s="396">
        <v>25</v>
      </c>
      <c r="H34" s="397">
        <v>0</v>
      </c>
      <c r="I34" s="396">
        <v>93</v>
      </c>
      <c r="J34" s="396">
        <v>86</v>
      </c>
      <c r="K34" s="396">
        <v>74</v>
      </c>
      <c r="L34" s="397">
        <v>2</v>
      </c>
    </row>
    <row r="35" spans="1:13" s="1" customFormat="1" ht="13.5" customHeight="1">
      <c r="A35" s="384" t="s">
        <v>661</v>
      </c>
      <c r="H35" s="385" t="s">
        <v>663</v>
      </c>
      <c r="I35" s="388"/>
      <c r="J35" s="388"/>
      <c r="K35" s="388"/>
      <c r="L35" s="388"/>
    </row>
    <row r="36" spans="1:13" s="1" customFormat="1" ht="13.5" customHeight="1">
      <c r="A36" s="384" t="s">
        <v>662</v>
      </c>
      <c r="H36" s="385" t="s">
        <v>664</v>
      </c>
      <c r="I36" s="111"/>
      <c r="J36" s="111"/>
      <c r="K36" s="111"/>
      <c r="L36" s="111"/>
    </row>
    <row r="37" spans="1:13" s="1" customFormat="1" ht="13.5" customHeight="1">
      <c r="A37" s="371" t="s">
        <v>730</v>
      </c>
      <c r="B37" s="383"/>
      <c r="C37" s="383"/>
      <c r="D37" s="383"/>
      <c r="E37" s="383"/>
      <c r="F37" s="383"/>
      <c r="G37" s="383"/>
      <c r="H37" s="790" t="s">
        <v>639</v>
      </c>
      <c r="I37" s="790"/>
      <c r="J37" s="790"/>
      <c r="K37" s="790"/>
      <c r="L37" s="790"/>
      <c r="M37" s="790"/>
    </row>
  </sheetData>
  <mergeCells count="7">
    <mergeCell ref="A1:B1"/>
    <mergeCell ref="H37:M37"/>
    <mergeCell ref="A2:G2"/>
    <mergeCell ref="H2:L2"/>
    <mergeCell ref="H3:L3"/>
    <mergeCell ref="C5:D5"/>
    <mergeCell ref="B5:B8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>
      <selection activeCell="J9" sqref="J9"/>
    </sheetView>
  </sheetViews>
  <sheetFormatPr defaultRowHeight="12"/>
  <cols>
    <col min="1" max="1" width="8.28515625" style="37" customWidth="1"/>
    <col min="2" max="4" width="9.7109375" style="37" customWidth="1"/>
    <col min="5" max="5" width="8.5703125" style="37" customWidth="1"/>
    <col min="6" max="6" width="9.7109375" style="37" customWidth="1"/>
    <col min="7" max="7" width="0.42578125" style="37" hidden="1" customWidth="1"/>
    <col min="8" max="8" width="18.42578125" style="37" customWidth="1"/>
    <col min="9" max="9" width="15" style="37" customWidth="1"/>
    <col min="10" max="16384" width="9.140625" style="37"/>
  </cols>
  <sheetData>
    <row r="1" spans="1:9" ht="24.95" customHeight="1">
      <c r="A1" s="551" t="s">
        <v>649</v>
      </c>
    </row>
    <row r="2" spans="1:9" s="172" customFormat="1" ht="24.95" customHeight="1">
      <c r="A2" s="1059" t="s">
        <v>500</v>
      </c>
      <c r="B2" s="1059"/>
      <c r="C2" s="1059"/>
      <c r="D2" s="1059"/>
      <c r="E2" s="1059"/>
      <c r="F2" s="1059"/>
      <c r="G2" s="1059"/>
      <c r="H2" s="1059"/>
      <c r="I2" s="1059"/>
    </row>
    <row r="3" spans="1:9" s="172" customFormat="1" ht="24.95" customHeight="1">
      <c r="A3" s="792" t="s">
        <v>559</v>
      </c>
      <c r="B3" s="792"/>
      <c r="C3" s="792"/>
      <c r="D3" s="792"/>
      <c r="E3" s="792"/>
      <c r="F3" s="792"/>
      <c r="G3" s="792"/>
      <c r="H3" s="792"/>
      <c r="I3" s="792"/>
    </row>
    <row r="4" spans="1:9" ht="23.1" customHeight="1">
      <c r="A4" s="28"/>
      <c r="B4" s="28"/>
      <c r="C4" s="29"/>
      <c r="D4" s="29"/>
      <c r="E4" s="29"/>
      <c r="F4" s="30"/>
      <c r="G4" s="29"/>
      <c r="H4" s="29"/>
      <c r="I4" s="29"/>
    </row>
    <row r="5" spans="1:9" s="105" customFormat="1" ht="15" customHeight="1" thickBot="1">
      <c r="A5" s="1" t="s">
        <v>899</v>
      </c>
      <c r="B5" s="1"/>
      <c r="C5" s="1"/>
      <c r="D5" s="1"/>
      <c r="E5" s="2"/>
      <c r="F5" s="2"/>
      <c r="G5" s="1"/>
      <c r="H5" s="1"/>
      <c r="I5" s="111" t="s">
        <v>900</v>
      </c>
    </row>
    <row r="6" spans="1:9" s="70" customFormat="1" ht="18" customHeight="1">
      <c r="A6" s="682" t="s">
        <v>691</v>
      </c>
      <c r="B6" s="683" t="s">
        <v>95</v>
      </c>
      <c r="C6" s="856" t="s">
        <v>560</v>
      </c>
      <c r="D6" s="857"/>
      <c r="E6" s="857"/>
      <c r="F6" s="1060"/>
      <c r="G6" s="978" t="s">
        <v>117</v>
      </c>
      <c r="H6" s="979"/>
      <c r="I6" s="684" t="s">
        <v>118</v>
      </c>
    </row>
    <row r="7" spans="1:9" s="70" customFormat="1" ht="18" customHeight="1">
      <c r="A7" s="471"/>
      <c r="B7" s="274" t="s">
        <v>49</v>
      </c>
      <c r="C7" s="1061" t="s">
        <v>96</v>
      </c>
      <c r="D7" s="909" t="s">
        <v>917</v>
      </c>
      <c r="E7" s="910"/>
      <c r="F7" s="1063"/>
      <c r="G7" s="911" t="s">
        <v>119</v>
      </c>
      <c r="H7" s="1054"/>
      <c r="I7" s="669" t="s">
        <v>120</v>
      </c>
    </row>
    <row r="8" spans="1:9" s="70" customFormat="1" ht="18" customHeight="1">
      <c r="A8" s="182"/>
      <c r="B8" s="335" t="s">
        <v>96</v>
      </c>
      <c r="C8" s="1062"/>
      <c r="D8" s="86"/>
      <c r="E8" s="335" t="s">
        <v>146</v>
      </c>
      <c r="F8" s="335" t="s">
        <v>98</v>
      </c>
      <c r="G8" s="1055" t="s">
        <v>96</v>
      </c>
      <c r="H8" s="1056"/>
      <c r="I8" s="332" t="s">
        <v>96</v>
      </c>
    </row>
    <row r="9" spans="1:9" s="70" customFormat="1" ht="18" customHeight="1">
      <c r="A9" s="338" t="s">
        <v>121</v>
      </c>
      <c r="B9" s="143" t="s">
        <v>122</v>
      </c>
      <c r="C9" s="143" t="s">
        <v>122</v>
      </c>
      <c r="D9" s="157"/>
      <c r="E9" s="143" t="s">
        <v>99</v>
      </c>
      <c r="F9" s="143" t="s">
        <v>100</v>
      </c>
      <c r="G9" s="1057" t="s">
        <v>122</v>
      </c>
      <c r="H9" s="1058"/>
      <c r="I9" s="316" t="s">
        <v>122</v>
      </c>
    </row>
    <row r="10" spans="1:9" s="70" customFormat="1" ht="20.100000000000001" customHeight="1">
      <c r="A10" s="614">
        <v>2016</v>
      </c>
      <c r="B10" s="670">
        <v>584</v>
      </c>
      <c r="C10" s="488">
        <v>2</v>
      </c>
      <c r="D10" s="488">
        <v>25</v>
      </c>
      <c r="E10" s="488">
        <v>13</v>
      </c>
      <c r="F10" s="488">
        <v>12</v>
      </c>
      <c r="G10" s="1066">
        <v>582</v>
      </c>
      <c r="H10" s="1066"/>
      <c r="I10" s="488">
        <v>0</v>
      </c>
    </row>
    <row r="11" spans="1:9" s="70" customFormat="1" ht="20.100000000000001" customHeight="1">
      <c r="A11" s="614">
        <v>2017</v>
      </c>
      <c r="B11" s="671">
        <v>598</v>
      </c>
      <c r="C11" s="391">
        <v>2</v>
      </c>
      <c r="D11" s="391">
        <v>35</v>
      </c>
      <c r="E11" s="391">
        <v>24</v>
      </c>
      <c r="F11" s="391">
        <v>11</v>
      </c>
      <c r="G11" s="391"/>
      <c r="H11" s="391">
        <v>596</v>
      </c>
      <c r="I11" s="391">
        <v>0</v>
      </c>
    </row>
    <row r="12" spans="1:9" s="87" customFormat="1" ht="20.100000000000001" customHeight="1">
      <c r="A12" s="614">
        <v>2018</v>
      </c>
      <c r="B12" s="671">
        <v>601</v>
      </c>
      <c r="C12" s="391">
        <v>2</v>
      </c>
      <c r="D12" s="391">
        <v>34</v>
      </c>
      <c r="E12" s="391">
        <v>11</v>
      </c>
      <c r="F12" s="391">
        <v>23</v>
      </c>
      <c r="G12" s="391"/>
      <c r="H12" s="391">
        <v>599</v>
      </c>
      <c r="I12" s="391">
        <v>0</v>
      </c>
    </row>
    <row r="13" spans="1:9" s="87" customFormat="1" ht="20.100000000000001" customHeight="1">
      <c r="A13" s="614">
        <v>2019</v>
      </c>
      <c r="B13" s="672">
        <f>SUM(C13+H13)</f>
        <v>610</v>
      </c>
      <c r="C13" s="673">
        <v>2</v>
      </c>
      <c r="D13" s="673">
        <v>31</v>
      </c>
      <c r="E13" s="673">
        <v>11</v>
      </c>
      <c r="F13" s="673">
        <v>20</v>
      </c>
      <c r="G13" s="673"/>
      <c r="H13" s="673">
        <v>608</v>
      </c>
      <c r="I13" s="391">
        <v>0</v>
      </c>
    </row>
    <row r="14" spans="1:9" s="87" customFormat="1" ht="20.100000000000001" customHeight="1">
      <c r="A14" s="614">
        <v>2020</v>
      </c>
      <c r="B14" s="672">
        <v>611</v>
      </c>
      <c r="C14" s="673">
        <v>2</v>
      </c>
      <c r="D14" s="673">
        <v>24</v>
      </c>
      <c r="E14" s="673">
        <v>9</v>
      </c>
      <c r="F14" s="673">
        <v>15</v>
      </c>
      <c r="G14" s="673"/>
      <c r="H14" s="673">
        <v>609</v>
      </c>
      <c r="I14" s="391">
        <v>0</v>
      </c>
    </row>
    <row r="15" spans="1:9" s="87" customFormat="1" ht="30" customHeight="1">
      <c r="A15" s="679">
        <v>2021</v>
      </c>
      <c r="B15" s="680">
        <v>613</v>
      </c>
      <c r="C15" s="681">
        <v>2</v>
      </c>
      <c r="D15" s="681">
        <v>34</v>
      </c>
      <c r="E15" s="681">
        <v>13</v>
      </c>
      <c r="F15" s="681">
        <v>21</v>
      </c>
      <c r="G15" s="681"/>
      <c r="H15" s="681">
        <v>611</v>
      </c>
      <c r="I15" s="398">
        <v>0</v>
      </c>
    </row>
    <row r="16" spans="1:9" s="70" customFormat="1" ht="20.100000000000001" customHeight="1">
      <c r="A16" s="182" t="s">
        <v>123</v>
      </c>
      <c r="B16" s="672">
        <v>44</v>
      </c>
      <c r="C16" s="674">
        <v>0</v>
      </c>
      <c r="D16" s="674">
        <v>0</v>
      </c>
      <c r="E16" s="674">
        <v>0</v>
      </c>
      <c r="F16" s="674">
        <v>0</v>
      </c>
      <c r="G16" s="1065">
        <v>44</v>
      </c>
      <c r="H16" s="1065"/>
      <c r="I16" s="391">
        <v>0</v>
      </c>
    </row>
    <row r="17" spans="1:9" s="70" customFormat="1" ht="20.100000000000001" customHeight="1">
      <c r="A17" s="182" t="s">
        <v>124</v>
      </c>
      <c r="B17" s="672">
        <v>35</v>
      </c>
      <c r="C17" s="674">
        <v>0</v>
      </c>
      <c r="D17" s="674">
        <v>0</v>
      </c>
      <c r="E17" s="674">
        <v>0</v>
      </c>
      <c r="F17" s="674">
        <v>0</v>
      </c>
      <c r="G17" s="1065">
        <v>35</v>
      </c>
      <c r="H17" s="1065"/>
      <c r="I17" s="391">
        <v>0</v>
      </c>
    </row>
    <row r="18" spans="1:9" s="70" customFormat="1" ht="20.100000000000001" customHeight="1">
      <c r="A18" s="182" t="s">
        <v>125</v>
      </c>
      <c r="B18" s="672">
        <v>37</v>
      </c>
      <c r="C18" s="674">
        <v>0</v>
      </c>
      <c r="D18" s="674">
        <v>0</v>
      </c>
      <c r="E18" s="674">
        <v>0</v>
      </c>
      <c r="F18" s="674">
        <v>0</v>
      </c>
      <c r="G18" s="1065">
        <v>37</v>
      </c>
      <c r="H18" s="1065"/>
      <c r="I18" s="398">
        <v>0</v>
      </c>
    </row>
    <row r="19" spans="1:9" s="41" customFormat="1" ht="20.100000000000001" customHeight="1">
      <c r="A19" s="502" t="s">
        <v>126</v>
      </c>
      <c r="B19" s="672">
        <v>28</v>
      </c>
      <c r="C19" s="674">
        <v>0</v>
      </c>
      <c r="D19" s="674">
        <v>0</v>
      </c>
      <c r="E19" s="674">
        <v>0</v>
      </c>
      <c r="F19" s="674">
        <v>0</v>
      </c>
      <c r="G19" s="1065">
        <v>28</v>
      </c>
      <c r="H19" s="1065"/>
      <c r="I19" s="391">
        <v>0</v>
      </c>
    </row>
    <row r="20" spans="1:9" s="41" customFormat="1" ht="20.100000000000001" customHeight="1">
      <c r="A20" s="502" t="s">
        <v>339</v>
      </c>
      <c r="B20" s="672">
        <v>37</v>
      </c>
      <c r="C20" s="674">
        <v>0</v>
      </c>
      <c r="D20" s="674">
        <v>0</v>
      </c>
      <c r="E20" s="674">
        <v>0</v>
      </c>
      <c r="F20" s="674">
        <v>0</v>
      </c>
      <c r="G20" s="1065">
        <v>37</v>
      </c>
      <c r="H20" s="1065"/>
      <c r="I20" s="391">
        <v>0</v>
      </c>
    </row>
    <row r="21" spans="1:9" s="41" customFormat="1" ht="20.100000000000001" customHeight="1">
      <c r="A21" s="502" t="s">
        <v>340</v>
      </c>
      <c r="B21" s="672">
        <v>39</v>
      </c>
      <c r="C21" s="674">
        <v>0</v>
      </c>
      <c r="D21" s="674">
        <v>0</v>
      </c>
      <c r="E21" s="674">
        <v>0</v>
      </c>
      <c r="F21" s="674">
        <v>0</v>
      </c>
      <c r="G21" s="1065">
        <v>39</v>
      </c>
      <c r="H21" s="1065"/>
      <c r="I21" s="398">
        <v>0</v>
      </c>
    </row>
    <row r="22" spans="1:9" s="41" customFormat="1" ht="20.100000000000001" customHeight="1">
      <c r="A22" s="502" t="s">
        <v>341</v>
      </c>
      <c r="B22" s="672">
        <v>47</v>
      </c>
      <c r="C22" s="674">
        <v>0</v>
      </c>
      <c r="D22" s="674">
        <v>0</v>
      </c>
      <c r="E22" s="674">
        <v>0</v>
      </c>
      <c r="F22" s="674">
        <v>0</v>
      </c>
      <c r="G22" s="1065">
        <v>47</v>
      </c>
      <c r="H22" s="1065"/>
      <c r="I22" s="391">
        <v>0</v>
      </c>
    </row>
    <row r="23" spans="1:9" s="41" customFormat="1" ht="20.100000000000001" customHeight="1">
      <c r="A23" s="502" t="s">
        <v>342</v>
      </c>
      <c r="B23" s="672">
        <v>35</v>
      </c>
      <c r="C23" s="674">
        <v>0</v>
      </c>
      <c r="D23" s="674">
        <v>0</v>
      </c>
      <c r="E23" s="674">
        <v>0</v>
      </c>
      <c r="F23" s="674">
        <v>0</v>
      </c>
      <c r="G23" s="1065">
        <v>35</v>
      </c>
      <c r="H23" s="1065"/>
      <c r="I23" s="391">
        <v>0</v>
      </c>
    </row>
    <row r="24" spans="1:9" s="41" customFormat="1" ht="20.100000000000001" customHeight="1">
      <c r="A24" s="502" t="s">
        <v>344</v>
      </c>
      <c r="B24" s="672">
        <v>49</v>
      </c>
      <c r="C24" s="674">
        <v>0</v>
      </c>
      <c r="D24" s="674">
        <v>0</v>
      </c>
      <c r="E24" s="674">
        <v>0</v>
      </c>
      <c r="F24" s="674">
        <v>0</v>
      </c>
      <c r="G24" s="1065">
        <v>49</v>
      </c>
      <c r="H24" s="1065"/>
      <c r="I24" s="398">
        <v>0</v>
      </c>
    </row>
    <row r="25" spans="1:9" s="41" customFormat="1" ht="20.100000000000001" customHeight="1">
      <c r="A25" s="502" t="s">
        <v>345</v>
      </c>
      <c r="B25" s="672">
        <v>38</v>
      </c>
      <c r="C25" s="674">
        <v>0</v>
      </c>
      <c r="D25" s="674">
        <v>0</v>
      </c>
      <c r="E25" s="674">
        <v>0</v>
      </c>
      <c r="F25" s="674">
        <v>0</v>
      </c>
      <c r="G25" s="1065">
        <v>38</v>
      </c>
      <c r="H25" s="1065"/>
      <c r="I25" s="391">
        <v>0</v>
      </c>
    </row>
    <row r="26" spans="1:9" s="41" customFormat="1" ht="20.100000000000001" customHeight="1">
      <c r="A26" s="502" t="s">
        <v>346</v>
      </c>
      <c r="B26" s="672">
        <v>23</v>
      </c>
      <c r="C26" s="674">
        <v>0</v>
      </c>
      <c r="D26" s="674">
        <v>0</v>
      </c>
      <c r="E26" s="674">
        <v>0</v>
      </c>
      <c r="F26" s="674">
        <v>0</v>
      </c>
      <c r="G26" s="1065">
        <v>23</v>
      </c>
      <c r="H26" s="1065"/>
      <c r="I26" s="391">
        <v>0</v>
      </c>
    </row>
    <row r="27" spans="1:9" s="41" customFormat="1" ht="20.100000000000001" customHeight="1">
      <c r="A27" s="502" t="s">
        <v>347</v>
      </c>
      <c r="B27" s="672">
        <v>27</v>
      </c>
      <c r="C27" s="674">
        <v>0</v>
      </c>
      <c r="D27" s="674">
        <v>0</v>
      </c>
      <c r="E27" s="674">
        <v>0</v>
      </c>
      <c r="F27" s="674">
        <v>0</v>
      </c>
      <c r="G27" s="1065">
        <v>27</v>
      </c>
      <c r="H27" s="1065"/>
      <c r="I27" s="398">
        <v>0</v>
      </c>
    </row>
    <row r="28" spans="1:9" s="41" customFormat="1" ht="20.100000000000001" customHeight="1">
      <c r="A28" s="502" t="s">
        <v>348</v>
      </c>
      <c r="B28" s="672">
        <v>62</v>
      </c>
      <c r="C28" s="674">
        <v>0</v>
      </c>
      <c r="D28" s="674">
        <v>0</v>
      </c>
      <c r="E28" s="674">
        <v>0</v>
      </c>
      <c r="F28" s="674">
        <v>0</v>
      </c>
      <c r="G28" s="1065">
        <v>62</v>
      </c>
      <c r="H28" s="1065"/>
      <c r="I28" s="391">
        <v>0</v>
      </c>
    </row>
    <row r="29" spans="1:9" s="41" customFormat="1" ht="20.100000000000001" customHeight="1">
      <c r="A29" s="502" t="s">
        <v>349</v>
      </c>
      <c r="B29" s="672">
        <v>12</v>
      </c>
      <c r="C29" s="674">
        <v>0</v>
      </c>
      <c r="D29" s="674">
        <v>0</v>
      </c>
      <c r="E29" s="674">
        <v>0</v>
      </c>
      <c r="F29" s="674">
        <v>0</v>
      </c>
      <c r="G29" s="1065">
        <v>12</v>
      </c>
      <c r="H29" s="1065"/>
      <c r="I29" s="391">
        <v>0</v>
      </c>
    </row>
    <row r="30" spans="1:9" s="41" customFormat="1" ht="20.100000000000001" customHeight="1">
      <c r="A30" s="502" t="s">
        <v>350</v>
      </c>
      <c r="B30" s="672">
        <v>8</v>
      </c>
      <c r="C30" s="674">
        <v>0</v>
      </c>
      <c r="D30" s="674">
        <v>0</v>
      </c>
      <c r="E30" s="674">
        <v>0</v>
      </c>
      <c r="F30" s="674">
        <v>0</v>
      </c>
      <c r="G30" s="1065">
        <v>8</v>
      </c>
      <c r="H30" s="1065"/>
      <c r="I30" s="398">
        <v>0</v>
      </c>
    </row>
    <row r="31" spans="1:9" s="41" customFormat="1" ht="20.100000000000001" customHeight="1">
      <c r="A31" s="502" t="s">
        <v>351</v>
      </c>
      <c r="B31" s="672">
        <v>23</v>
      </c>
      <c r="C31" s="674">
        <v>0</v>
      </c>
      <c r="D31" s="674">
        <v>0</v>
      </c>
      <c r="E31" s="674">
        <v>0</v>
      </c>
      <c r="F31" s="674">
        <v>0</v>
      </c>
      <c r="G31" s="1065">
        <v>23</v>
      </c>
      <c r="H31" s="1065"/>
      <c r="I31" s="391">
        <v>0</v>
      </c>
    </row>
    <row r="32" spans="1:9" s="41" customFormat="1" ht="20.100000000000001" customHeight="1">
      <c r="A32" s="502" t="s">
        <v>352</v>
      </c>
      <c r="B32" s="672">
        <v>18</v>
      </c>
      <c r="C32" s="674">
        <v>1</v>
      </c>
      <c r="D32" s="674">
        <v>0</v>
      </c>
      <c r="E32" s="674">
        <v>0</v>
      </c>
      <c r="F32" s="674">
        <v>0</v>
      </c>
      <c r="G32" s="1065">
        <v>17</v>
      </c>
      <c r="H32" s="1065"/>
      <c r="I32" s="391">
        <v>0</v>
      </c>
    </row>
    <row r="33" spans="1:9" s="41" customFormat="1" ht="20.100000000000001" customHeight="1">
      <c r="A33" s="502" t="s">
        <v>353</v>
      </c>
      <c r="B33" s="672">
        <v>18</v>
      </c>
      <c r="C33" s="674">
        <v>1</v>
      </c>
      <c r="D33" s="674">
        <v>0</v>
      </c>
      <c r="E33" s="674">
        <v>0</v>
      </c>
      <c r="F33" s="674">
        <v>0</v>
      </c>
      <c r="G33" s="1065">
        <v>17</v>
      </c>
      <c r="H33" s="1065"/>
      <c r="I33" s="398">
        <v>0</v>
      </c>
    </row>
    <row r="34" spans="1:9" s="41" customFormat="1" ht="20.100000000000001" customHeight="1">
      <c r="A34" s="502" t="s">
        <v>354</v>
      </c>
      <c r="B34" s="672">
        <v>19</v>
      </c>
      <c r="C34" s="674">
        <v>0</v>
      </c>
      <c r="D34" s="674">
        <v>0</v>
      </c>
      <c r="E34" s="674">
        <v>0</v>
      </c>
      <c r="F34" s="674">
        <v>0</v>
      </c>
      <c r="G34" s="1065">
        <v>19</v>
      </c>
      <c r="H34" s="1065"/>
      <c r="I34" s="675">
        <v>0</v>
      </c>
    </row>
    <row r="35" spans="1:9" s="41" customFormat="1" ht="20.100000000000001" customHeight="1">
      <c r="A35" s="503" t="s">
        <v>355</v>
      </c>
      <c r="B35" s="676">
        <v>14</v>
      </c>
      <c r="C35" s="677">
        <v>0</v>
      </c>
      <c r="D35" s="677">
        <v>0</v>
      </c>
      <c r="E35" s="677">
        <v>0</v>
      </c>
      <c r="F35" s="677">
        <v>0</v>
      </c>
      <c r="G35" s="1064">
        <v>14</v>
      </c>
      <c r="H35" s="1064"/>
      <c r="I35" s="678">
        <v>0</v>
      </c>
    </row>
    <row r="36" spans="1:9" s="44" customFormat="1">
      <c r="A36" s="41" t="s">
        <v>356</v>
      </c>
      <c r="B36" s="41"/>
      <c r="I36" s="43" t="s">
        <v>138</v>
      </c>
    </row>
  </sheetData>
  <mergeCells count="30">
    <mergeCell ref="G29:H29"/>
    <mergeCell ref="G30:H30"/>
    <mergeCell ref="G31:H31"/>
    <mergeCell ref="G32:H32"/>
    <mergeCell ref="G33:H33"/>
    <mergeCell ref="G35:H35"/>
    <mergeCell ref="G23:H23"/>
    <mergeCell ref="G24:H24"/>
    <mergeCell ref="G10:H10"/>
    <mergeCell ref="G22:H22"/>
    <mergeCell ref="G16:H16"/>
    <mergeCell ref="G17:H17"/>
    <mergeCell ref="G18:H18"/>
    <mergeCell ref="G19:H19"/>
    <mergeCell ref="G20:H20"/>
    <mergeCell ref="G21:H21"/>
    <mergeCell ref="G25:H25"/>
    <mergeCell ref="G26:H26"/>
    <mergeCell ref="G27:H27"/>
    <mergeCell ref="G28:H28"/>
    <mergeCell ref="G34:H34"/>
    <mergeCell ref="G7:H7"/>
    <mergeCell ref="G8:H8"/>
    <mergeCell ref="G9:H9"/>
    <mergeCell ref="A2:I2"/>
    <mergeCell ref="A3:I3"/>
    <mergeCell ref="C6:F6"/>
    <mergeCell ref="G6:H6"/>
    <mergeCell ref="C7:C8"/>
    <mergeCell ref="D7:F7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view="pageBreakPreview" zoomScaleNormal="100" zoomScaleSheetLayoutView="100" workbookViewId="0">
      <selection activeCell="Q24" sqref="Q24"/>
    </sheetView>
  </sheetViews>
  <sheetFormatPr defaultRowHeight="12"/>
  <cols>
    <col min="1" max="1" width="9.7109375" style="37" customWidth="1"/>
    <col min="2" max="17" width="7.7109375" style="37" customWidth="1"/>
    <col min="18" max="33" width="8.28515625" style="45" customWidth="1"/>
    <col min="34" max="34" width="6.5703125" style="45" customWidth="1"/>
    <col min="35" max="38" width="6.7109375" style="37" customWidth="1"/>
    <col min="39" max="39" width="6.5703125" style="37" customWidth="1"/>
    <col min="40" max="16384" width="9.140625" style="37"/>
  </cols>
  <sheetData>
    <row r="1" spans="1:39" ht="24.95" customHeight="1">
      <c r="A1" s="551" t="s">
        <v>649</v>
      </c>
    </row>
    <row r="2" spans="1:39" s="173" customFormat="1" ht="24.95" customHeight="1">
      <c r="A2" s="791" t="s">
        <v>501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2" t="s">
        <v>919</v>
      </c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169"/>
      <c r="AI2" s="169"/>
      <c r="AJ2" s="169"/>
      <c r="AK2" s="169"/>
      <c r="AL2" s="169"/>
      <c r="AM2" s="169"/>
    </row>
    <row r="3" spans="1:39" s="105" customFormat="1" ht="23.1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104"/>
      <c r="AE3" s="104"/>
      <c r="AF3" s="104"/>
      <c r="AG3" s="104"/>
      <c r="AH3" s="104"/>
    </row>
    <row r="4" spans="1:39" s="1" customFormat="1" ht="15" customHeight="1" thickBot="1">
      <c r="A4" s="2" t="s">
        <v>899</v>
      </c>
      <c r="B4" s="2"/>
      <c r="C4" s="2"/>
      <c r="D4" s="2"/>
      <c r="E4" s="2"/>
      <c r="F4" s="2"/>
      <c r="G4" s="2"/>
      <c r="H4" s="2"/>
      <c r="I4" s="2"/>
      <c r="J4" s="2"/>
      <c r="K4" s="2" t="s">
        <v>139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11"/>
      <c r="AA4" s="111"/>
      <c r="AB4" s="111"/>
      <c r="AC4" s="111"/>
      <c r="AD4" s="2"/>
      <c r="AE4" s="2"/>
      <c r="AF4" s="2"/>
      <c r="AG4" s="111" t="s">
        <v>140</v>
      </c>
    </row>
    <row r="5" spans="1:39" s="20" customFormat="1" ht="18" customHeight="1">
      <c r="A5" s="685" t="s">
        <v>928</v>
      </c>
      <c r="B5" s="1067" t="s">
        <v>141</v>
      </c>
      <c r="C5" s="1068"/>
      <c r="D5" s="1068"/>
      <c r="E5" s="1068"/>
      <c r="F5" s="1068"/>
      <c r="G5" s="1068"/>
      <c r="H5" s="1068"/>
      <c r="I5" s="1068"/>
      <c r="J5" s="1067" t="s">
        <v>566</v>
      </c>
      <c r="K5" s="1068"/>
      <c r="L5" s="1068"/>
      <c r="M5" s="1068"/>
      <c r="N5" s="1068"/>
      <c r="O5" s="1069"/>
      <c r="P5" s="1069"/>
      <c r="Q5" s="1069"/>
      <c r="R5" s="1060" t="s">
        <v>567</v>
      </c>
      <c r="S5" s="1068"/>
      <c r="T5" s="1068"/>
      <c r="U5" s="1068"/>
      <c r="V5" s="1068"/>
      <c r="W5" s="1068"/>
      <c r="X5" s="1068"/>
      <c r="Y5" s="1068"/>
      <c r="Z5" s="1067" t="s">
        <v>568</v>
      </c>
      <c r="AA5" s="1068"/>
      <c r="AB5" s="1068"/>
      <c r="AC5" s="1068"/>
      <c r="AD5" s="1068"/>
      <c r="AE5" s="1068"/>
      <c r="AF5" s="1068"/>
      <c r="AG5" s="1069"/>
      <c r="AH5" s="323"/>
      <c r="AM5" s="323"/>
    </row>
    <row r="6" spans="1:39" s="20" customFormat="1" ht="18" customHeight="1">
      <c r="A6" s="106"/>
      <c r="B6" s="335" t="s">
        <v>96</v>
      </c>
      <c r="C6" s="886" t="s">
        <v>564</v>
      </c>
      <c r="D6" s="886"/>
      <c r="E6" s="886"/>
      <c r="F6" s="1070"/>
      <c r="G6" s="227" t="s">
        <v>101</v>
      </c>
      <c r="H6" s="324"/>
      <c r="I6" s="338"/>
      <c r="J6" s="335" t="s">
        <v>96</v>
      </c>
      <c r="K6" s="886" t="s">
        <v>564</v>
      </c>
      <c r="L6" s="886"/>
      <c r="M6" s="886"/>
      <c r="N6" s="1070"/>
      <c r="O6" s="227" t="s">
        <v>101</v>
      </c>
      <c r="P6" s="324"/>
      <c r="Q6" s="350"/>
      <c r="R6" s="333" t="s">
        <v>96</v>
      </c>
      <c r="S6" s="886" t="s">
        <v>564</v>
      </c>
      <c r="T6" s="886"/>
      <c r="U6" s="886"/>
      <c r="V6" s="1070"/>
      <c r="W6" s="227" t="s">
        <v>101</v>
      </c>
      <c r="X6" s="324"/>
      <c r="Y6" s="338"/>
      <c r="Z6" s="1061" t="s">
        <v>624</v>
      </c>
      <c r="AA6" s="886" t="s">
        <v>621</v>
      </c>
      <c r="AB6" s="886"/>
      <c r="AC6" s="886"/>
      <c r="AD6" s="1070"/>
      <c r="AE6" s="227" t="s">
        <v>101</v>
      </c>
      <c r="AF6" s="324"/>
      <c r="AG6" s="350"/>
      <c r="AH6" s="323"/>
      <c r="AM6" s="323"/>
    </row>
    <row r="7" spans="1:39" s="20" customFormat="1" ht="18" customHeight="1">
      <c r="A7" s="106"/>
      <c r="B7" s="336"/>
      <c r="C7" s="1072" t="s">
        <v>918</v>
      </c>
      <c r="D7" s="1073" t="s">
        <v>920</v>
      </c>
      <c r="E7" s="325"/>
      <c r="F7" s="321"/>
      <c r="G7" s="182"/>
      <c r="H7" s="1072" t="s">
        <v>853</v>
      </c>
      <c r="I7" s="1072" t="s">
        <v>172</v>
      </c>
      <c r="J7" s="182"/>
      <c r="K7" s="1072" t="s">
        <v>918</v>
      </c>
      <c r="L7" s="863" t="s">
        <v>565</v>
      </c>
      <c r="M7" s="325"/>
      <c r="N7" s="321"/>
      <c r="O7" s="182"/>
      <c r="P7" s="1072" t="s">
        <v>853</v>
      </c>
      <c r="Q7" s="895" t="s">
        <v>172</v>
      </c>
      <c r="R7" s="182"/>
      <c r="S7" s="1072" t="s">
        <v>918</v>
      </c>
      <c r="T7" s="863" t="s">
        <v>565</v>
      </c>
      <c r="U7" s="325"/>
      <c r="V7" s="321"/>
      <c r="W7" s="182"/>
      <c r="X7" s="1072" t="s">
        <v>853</v>
      </c>
      <c r="Y7" s="1072" t="s">
        <v>172</v>
      </c>
      <c r="Z7" s="1062"/>
      <c r="AA7" s="862" t="s">
        <v>622</v>
      </c>
      <c r="AB7" s="884"/>
      <c r="AC7" s="884" t="s">
        <v>623</v>
      </c>
      <c r="AD7" s="874"/>
      <c r="AE7" s="182"/>
      <c r="AF7" s="1072" t="s">
        <v>853</v>
      </c>
      <c r="AG7" s="895" t="s">
        <v>172</v>
      </c>
      <c r="AH7" s="323"/>
      <c r="AM7" s="323"/>
    </row>
    <row r="8" spans="1:39" s="20" customFormat="1" ht="24.95" customHeight="1">
      <c r="A8" s="324"/>
      <c r="B8" s="458" t="s">
        <v>122</v>
      </c>
      <c r="C8" s="873"/>
      <c r="D8" s="873"/>
      <c r="E8" s="565" t="s">
        <v>853</v>
      </c>
      <c r="F8" s="565" t="s">
        <v>172</v>
      </c>
      <c r="G8" s="314" t="s">
        <v>357</v>
      </c>
      <c r="H8" s="873"/>
      <c r="I8" s="873"/>
      <c r="J8" s="458" t="s">
        <v>122</v>
      </c>
      <c r="K8" s="873"/>
      <c r="L8" s="877"/>
      <c r="M8" s="565" t="s">
        <v>853</v>
      </c>
      <c r="N8" s="565" t="s">
        <v>172</v>
      </c>
      <c r="O8" s="314" t="s">
        <v>357</v>
      </c>
      <c r="P8" s="873"/>
      <c r="Q8" s="897"/>
      <c r="R8" s="353" t="s">
        <v>122</v>
      </c>
      <c r="S8" s="873"/>
      <c r="T8" s="877"/>
      <c r="U8" s="565" t="s">
        <v>853</v>
      </c>
      <c r="V8" s="565" t="s">
        <v>172</v>
      </c>
      <c r="W8" s="314" t="s">
        <v>357</v>
      </c>
      <c r="X8" s="873"/>
      <c r="Y8" s="873"/>
      <c r="Z8" s="1071"/>
      <c r="AA8" s="864"/>
      <c r="AB8" s="866"/>
      <c r="AC8" s="866"/>
      <c r="AD8" s="867"/>
      <c r="AE8" s="314" t="s">
        <v>357</v>
      </c>
      <c r="AF8" s="873"/>
      <c r="AG8" s="897"/>
      <c r="AH8" s="323"/>
      <c r="AM8" s="323"/>
    </row>
    <row r="9" spans="1:39" s="76" customFormat="1" ht="24.95" customHeight="1">
      <c r="A9" s="118">
        <v>2016</v>
      </c>
      <c r="B9" s="686">
        <f>J9+R9</f>
        <v>3</v>
      </c>
      <c r="C9" s="686">
        <f>K9+S9</f>
        <v>76</v>
      </c>
      <c r="D9" s="686">
        <f>E9+F9</f>
        <v>42</v>
      </c>
      <c r="E9" s="686">
        <f>M9+U9</f>
        <v>19</v>
      </c>
      <c r="F9" s="686">
        <f>N9+V9</f>
        <v>23</v>
      </c>
      <c r="G9" s="686">
        <f>SUM(H9:I9)</f>
        <v>15</v>
      </c>
      <c r="H9" s="687">
        <f>P9+X9+AF9</f>
        <v>6</v>
      </c>
      <c r="I9" s="687">
        <f>Q9+Y9+AG9</f>
        <v>9</v>
      </c>
      <c r="J9" s="687">
        <v>1</v>
      </c>
      <c r="K9" s="687">
        <v>60</v>
      </c>
      <c r="L9" s="687">
        <f>SUM(M9:N9)</f>
        <v>35</v>
      </c>
      <c r="M9" s="687">
        <v>19</v>
      </c>
      <c r="N9" s="687">
        <v>16</v>
      </c>
      <c r="O9" s="687">
        <f>SUM(P9:Q9)</f>
        <v>10</v>
      </c>
      <c r="P9" s="687">
        <v>4</v>
      </c>
      <c r="Q9" s="687">
        <v>6</v>
      </c>
      <c r="R9" s="687">
        <v>2</v>
      </c>
      <c r="S9" s="687">
        <v>16</v>
      </c>
      <c r="T9" s="687">
        <f>SUM(U9:V9)</f>
        <v>7</v>
      </c>
      <c r="U9" s="687">
        <v>0</v>
      </c>
      <c r="V9" s="687">
        <v>7</v>
      </c>
      <c r="W9" s="687">
        <f>SUM(X9:Y9)</f>
        <v>5</v>
      </c>
      <c r="X9" s="687">
        <v>2</v>
      </c>
      <c r="Y9" s="687">
        <v>3</v>
      </c>
      <c r="Z9" s="687">
        <v>0</v>
      </c>
      <c r="AA9" s="1075">
        <v>0</v>
      </c>
      <c r="AB9" s="1075"/>
      <c r="AC9" s="1075">
        <v>0</v>
      </c>
      <c r="AD9" s="1075"/>
      <c r="AE9" s="687">
        <v>0</v>
      </c>
      <c r="AF9" s="687">
        <v>0</v>
      </c>
      <c r="AG9" s="687">
        <v>0</v>
      </c>
    </row>
    <row r="10" spans="1:39" s="76" customFormat="1" ht="24.95" customHeight="1">
      <c r="A10" s="118">
        <v>2017</v>
      </c>
      <c r="B10" s="686">
        <v>3</v>
      </c>
      <c r="C10" s="686">
        <v>76</v>
      </c>
      <c r="D10" s="686">
        <f>E10+F10</f>
        <v>43</v>
      </c>
      <c r="E10" s="686">
        <v>20</v>
      </c>
      <c r="F10" s="686">
        <v>23</v>
      </c>
      <c r="G10" s="686">
        <v>15</v>
      </c>
      <c r="H10" s="687">
        <v>6</v>
      </c>
      <c r="I10" s="687">
        <v>9</v>
      </c>
      <c r="J10" s="687">
        <v>1</v>
      </c>
      <c r="K10" s="687">
        <v>60</v>
      </c>
      <c r="L10" s="687">
        <v>36</v>
      </c>
      <c r="M10" s="687">
        <v>20</v>
      </c>
      <c r="N10" s="687">
        <v>16</v>
      </c>
      <c r="O10" s="687">
        <v>10</v>
      </c>
      <c r="P10" s="687">
        <v>4</v>
      </c>
      <c r="Q10" s="687">
        <v>6</v>
      </c>
      <c r="R10" s="687">
        <v>2</v>
      </c>
      <c r="S10" s="687">
        <v>16</v>
      </c>
      <c r="T10" s="687">
        <v>7</v>
      </c>
      <c r="U10" s="687">
        <v>0</v>
      </c>
      <c r="V10" s="687">
        <v>7</v>
      </c>
      <c r="W10" s="687">
        <v>5</v>
      </c>
      <c r="X10" s="687">
        <v>2</v>
      </c>
      <c r="Y10" s="687">
        <v>3</v>
      </c>
      <c r="Z10" s="687">
        <v>0</v>
      </c>
      <c r="AA10" s="1075">
        <v>0</v>
      </c>
      <c r="AB10" s="1075"/>
      <c r="AC10" s="1075">
        <v>0</v>
      </c>
      <c r="AD10" s="1075"/>
      <c r="AE10" s="687">
        <v>0</v>
      </c>
      <c r="AF10" s="687">
        <v>0</v>
      </c>
      <c r="AG10" s="687">
        <v>0</v>
      </c>
    </row>
    <row r="11" spans="1:39" s="76" customFormat="1" ht="24.95" customHeight="1">
      <c r="A11" s="118">
        <v>2018</v>
      </c>
      <c r="B11" s="686">
        <v>3</v>
      </c>
      <c r="C11" s="686">
        <v>76</v>
      </c>
      <c r="D11" s="686">
        <v>44</v>
      </c>
      <c r="E11" s="686">
        <v>21</v>
      </c>
      <c r="F11" s="686">
        <v>23</v>
      </c>
      <c r="G11" s="686">
        <v>16</v>
      </c>
      <c r="H11" s="687">
        <v>6</v>
      </c>
      <c r="I11" s="687">
        <v>10</v>
      </c>
      <c r="J11" s="687">
        <v>1</v>
      </c>
      <c r="K11" s="687">
        <v>60</v>
      </c>
      <c r="L11" s="687">
        <v>37</v>
      </c>
      <c r="M11" s="687">
        <v>21</v>
      </c>
      <c r="N11" s="687">
        <v>16</v>
      </c>
      <c r="O11" s="687">
        <v>11</v>
      </c>
      <c r="P11" s="687">
        <v>4</v>
      </c>
      <c r="Q11" s="687">
        <v>7</v>
      </c>
      <c r="R11" s="687">
        <v>2</v>
      </c>
      <c r="S11" s="687">
        <v>16</v>
      </c>
      <c r="T11" s="687">
        <v>7</v>
      </c>
      <c r="U11" s="687">
        <v>0</v>
      </c>
      <c r="V11" s="687">
        <v>7</v>
      </c>
      <c r="W11" s="687">
        <v>5</v>
      </c>
      <c r="X11" s="687">
        <v>2</v>
      </c>
      <c r="Y11" s="687">
        <v>3</v>
      </c>
      <c r="Z11" s="687">
        <v>0</v>
      </c>
      <c r="AA11" s="1075">
        <v>0</v>
      </c>
      <c r="AB11" s="1075"/>
      <c r="AC11" s="1075">
        <v>0</v>
      </c>
      <c r="AD11" s="1075"/>
      <c r="AE11" s="687">
        <v>0</v>
      </c>
      <c r="AF11" s="687">
        <v>0</v>
      </c>
      <c r="AG11" s="687">
        <v>0</v>
      </c>
    </row>
    <row r="12" spans="1:39" s="82" customFormat="1" ht="24.95" customHeight="1">
      <c r="A12" s="118">
        <v>2019</v>
      </c>
      <c r="B12" s="686">
        <v>3</v>
      </c>
      <c r="C12" s="686">
        <v>76</v>
      </c>
      <c r="D12" s="686">
        <v>41</v>
      </c>
      <c r="E12" s="686">
        <v>16</v>
      </c>
      <c r="F12" s="686">
        <v>25</v>
      </c>
      <c r="G12" s="686">
        <v>16</v>
      </c>
      <c r="H12" s="687">
        <v>5</v>
      </c>
      <c r="I12" s="687">
        <v>11</v>
      </c>
      <c r="J12" s="687">
        <v>1</v>
      </c>
      <c r="K12" s="687">
        <v>60</v>
      </c>
      <c r="L12" s="687">
        <v>35</v>
      </c>
      <c r="M12" s="687">
        <v>16</v>
      </c>
      <c r="N12" s="687">
        <v>19</v>
      </c>
      <c r="O12" s="687">
        <v>10</v>
      </c>
      <c r="P12" s="687">
        <v>4</v>
      </c>
      <c r="Q12" s="687">
        <v>6</v>
      </c>
      <c r="R12" s="687">
        <v>2</v>
      </c>
      <c r="S12" s="687">
        <v>16</v>
      </c>
      <c r="T12" s="687">
        <v>6</v>
      </c>
      <c r="U12" s="687">
        <v>0</v>
      </c>
      <c r="V12" s="687">
        <v>6</v>
      </c>
      <c r="W12" s="687">
        <v>6</v>
      </c>
      <c r="X12" s="687">
        <v>1</v>
      </c>
      <c r="Y12" s="687">
        <v>5</v>
      </c>
      <c r="Z12" s="687">
        <v>0</v>
      </c>
      <c r="AA12" s="1075">
        <v>0</v>
      </c>
      <c r="AB12" s="1075"/>
      <c r="AC12" s="1075">
        <v>0</v>
      </c>
      <c r="AD12" s="1075"/>
      <c r="AE12" s="687">
        <v>0</v>
      </c>
      <c r="AF12" s="687">
        <v>0</v>
      </c>
      <c r="AG12" s="687">
        <v>0</v>
      </c>
      <c r="AH12" s="76"/>
      <c r="AM12" s="76"/>
    </row>
    <row r="13" spans="1:39" s="109" customFormat="1" ht="24.95" customHeight="1">
      <c r="A13" s="118">
        <v>2020</v>
      </c>
      <c r="B13" s="686">
        <v>3</v>
      </c>
      <c r="C13" s="686">
        <v>76</v>
      </c>
      <c r="D13" s="686">
        <v>44</v>
      </c>
      <c r="E13" s="686">
        <v>17</v>
      </c>
      <c r="F13" s="686">
        <v>27</v>
      </c>
      <c r="G13" s="686">
        <v>15</v>
      </c>
      <c r="H13" s="687">
        <v>1</v>
      </c>
      <c r="I13" s="687">
        <v>14</v>
      </c>
      <c r="J13" s="687">
        <v>1</v>
      </c>
      <c r="K13" s="687">
        <v>60</v>
      </c>
      <c r="L13" s="687">
        <v>39</v>
      </c>
      <c r="M13" s="687">
        <v>17</v>
      </c>
      <c r="N13" s="687">
        <v>22</v>
      </c>
      <c r="O13" s="687">
        <v>10</v>
      </c>
      <c r="P13" s="687">
        <v>1</v>
      </c>
      <c r="Q13" s="687">
        <v>9</v>
      </c>
      <c r="R13" s="687">
        <v>2</v>
      </c>
      <c r="S13" s="687">
        <v>16</v>
      </c>
      <c r="T13" s="687">
        <v>5</v>
      </c>
      <c r="U13" s="687">
        <v>0</v>
      </c>
      <c r="V13" s="687">
        <v>5</v>
      </c>
      <c r="W13" s="687">
        <v>5</v>
      </c>
      <c r="X13" s="687">
        <v>0</v>
      </c>
      <c r="Y13" s="687">
        <v>5</v>
      </c>
      <c r="Z13" s="687">
        <v>0</v>
      </c>
      <c r="AA13" s="1075">
        <v>0</v>
      </c>
      <c r="AB13" s="1075"/>
      <c r="AC13" s="1075">
        <v>0</v>
      </c>
      <c r="AD13" s="1075"/>
      <c r="AE13" s="687">
        <v>0</v>
      </c>
      <c r="AF13" s="687">
        <v>0</v>
      </c>
      <c r="AG13" s="687">
        <v>0</v>
      </c>
      <c r="AH13" s="108"/>
      <c r="AM13" s="108"/>
    </row>
    <row r="14" spans="1:39" s="109" customFormat="1" ht="35.1" customHeight="1">
      <c r="A14" s="667">
        <v>2021</v>
      </c>
      <c r="B14" s="688">
        <v>3</v>
      </c>
      <c r="C14" s="688">
        <v>76</v>
      </c>
      <c r="D14" s="688">
        <v>41</v>
      </c>
      <c r="E14" s="688">
        <v>17</v>
      </c>
      <c r="F14" s="688">
        <v>24</v>
      </c>
      <c r="G14" s="688">
        <v>16</v>
      </c>
      <c r="H14" s="689">
        <v>5</v>
      </c>
      <c r="I14" s="689">
        <v>11</v>
      </c>
      <c r="J14" s="689">
        <v>1</v>
      </c>
      <c r="K14" s="689">
        <v>60</v>
      </c>
      <c r="L14" s="689">
        <v>36</v>
      </c>
      <c r="M14" s="689">
        <v>17</v>
      </c>
      <c r="N14" s="689">
        <v>19</v>
      </c>
      <c r="O14" s="689">
        <v>12</v>
      </c>
      <c r="P14" s="689">
        <v>4</v>
      </c>
      <c r="Q14" s="689">
        <v>8</v>
      </c>
      <c r="R14" s="689">
        <v>2</v>
      </c>
      <c r="S14" s="689">
        <v>16</v>
      </c>
      <c r="T14" s="689">
        <v>5</v>
      </c>
      <c r="U14" s="689">
        <v>0</v>
      </c>
      <c r="V14" s="689">
        <v>5</v>
      </c>
      <c r="W14" s="689">
        <v>4</v>
      </c>
      <c r="X14" s="689">
        <v>1</v>
      </c>
      <c r="Y14" s="689">
        <v>3</v>
      </c>
      <c r="Z14" s="689">
        <v>0</v>
      </c>
      <c r="AA14" s="1074">
        <v>0</v>
      </c>
      <c r="AB14" s="1074"/>
      <c r="AC14" s="1074">
        <v>0</v>
      </c>
      <c r="AD14" s="1074"/>
      <c r="AE14" s="689">
        <v>0</v>
      </c>
      <c r="AF14" s="689">
        <v>0</v>
      </c>
      <c r="AG14" s="689">
        <v>0</v>
      </c>
      <c r="AH14" s="108"/>
      <c r="AM14" s="108"/>
    </row>
    <row r="15" spans="1:39" s="105" customFormat="1">
      <c r="A15" s="1" t="s">
        <v>921</v>
      </c>
      <c r="B15" s="1"/>
      <c r="R15" s="848" t="s">
        <v>922</v>
      </c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</row>
    <row r="16" spans="1:39" s="106" customFormat="1" ht="11.25"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110"/>
      <c r="AE16" s="349"/>
      <c r="AF16" s="349"/>
      <c r="AG16" s="349"/>
      <c r="AH16" s="349"/>
      <c r="AM16" s="349"/>
    </row>
    <row r="17" spans="10:39" s="106" customFormat="1" ht="11.25"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M17" s="349"/>
    </row>
    <row r="18" spans="10:39" s="106" customFormat="1" ht="11.25"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M18" s="349"/>
    </row>
  </sheetData>
  <mergeCells count="40">
    <mergeCell ref="AF7:AF8"/>
    <mergeCell ref="AG7:AG8"/>
    <mergeCell ref="P7:P8"/>
    <mergeCell ref="Q7:Q8"/>
    <mergeCell ref="R15:AG15"/>
    <mergeCell ref="AC14:AD14"/>
    <mergeCell ref="AC11:AD11"/>
    <mergeCell ref="AC12:AD12"/>
    <mergeCell ref="AC13:AD13"/>
    <mergeCell ref="AC7:AD8"/>
    <mergeCell ref="AC9:AD9"/>
    <mergeCell ref="AC10:AD10"/>
    <mergeCell ref="AA14:AB14"/>
    <mergeCell ref="AA11:AB11"/>
    <mergeCell ref="AA12:AB12"/>
    <mergeCell ref="AA13:AB13"/>
    <mergeCell ref="T7:T8"/>
    <mergeCell ref="AA7:AB8"/>
    <mergeCell ref="AA9:AB9"/>
    <mergeCell ref="AA10:AB10"/>
    <mergeCell ref="C6:F6"/>
    <mergeCell ref="K6:N6"/>
    <mergeCell ref="S6:V6"/>
    <mergeCell ref="Z6:Z8"/>
    <mergeCell ref="AA6:AD6"/>
    <mergeCell ref="C7:C8"/>
    <mergeCell ref="D7:D8"/>
    <mergeCell ref="K7:K8"/>
    <mergeCell ref="L7:L8"/>
    <mergeCell ref="S7:S8"/>
    <mergeCell ref="I7:I8"/>
    <mergeCell ref="H7:H8"/>
    <mergeCell ref="X7:X8"/>
    <mergeCell ref="Y7:Y8"/>
    <mergeCell ref="A2:Q2"/>
    <mergeCell ref="R2:AG2"/>
    <mergeCell ref="B5:I5"/>
    <mergeCell ref="J5:Q5"/>
    <mergeCell ref="R5:Y5"/>
    <mergeCell ref="Z5:AG5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71" fitToHeight="0" orientation="portrait" r:id="rId1"/>
  <headerFooter alignWithMargins="0"/>
  <colBreaks count="1" manualBreakCount="1">
    <brk id="1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view="pageBreakPreview" zoomScaleNormal="100" zoomScaleSheetLayoutView="100" workbookViewId="0"/>
  </sheetViews>
  <sheetFormatPr defaultRowHeight="12"/>
  <cols>
    <col min="1" max="1" width="9.7109375" style="37" customWidth="1"/>
    <col min="2" max="14" width="7.7109375" style="37" customWidth="1"/>
    <col min="15" max="17" width="9.7109375" style="37" customWidth="1"/>
    <col min="18" max="25" width="9.7109375" style="45" customWidth="1"/>
    <col min="26" max="32" width="9.28515625" style="45" customWidth="1"/>
    <col min="33" max="33" width="6.7109375" style="45" customWidth="1"/>
    <col min="34" max="34" width="6.5703125" style="45" customWidth="1"/>
    <col min="35" max="38" width="6.7109375" style="37" customWidth="1"/>
    <col min="39" max="39" width="6.5703125" style="37" customWidth="1"/>
    <col min="40" max="16384" width="9.140625" style="37"/>
  </cols>
  <sheetData>
    <row r="1" spans="1:39" s="106" customFormat="1" ht="24.95" customHeight="1">
      <c r="A1" s="551" t="s">
        <v>649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10"/>
      <c r="AD1" s="146"/>
      <c r="AE1" s="146"/>
      <c r="AF1" s="146"/>
      <c r="AG1" s="146"/>
      <c r="AH1" s="146"/>
      <c r="AM1" s="146"/>
    </row>
    <row r="2" spans="1:39" s="173" customFormat="1" ht="24.95" customHeight="1">
      <c r="A2" s="791" t="s">
        <v>502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2" t="s">
        <v>926</v>
      </c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</row>
    <row r="3" spans="1:39" s="105" customFormat="1" ht="23.1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104"/>
      <c r="AD3" s="104"/>
      <c r="AE3" s="104"/>
      <c r="AF3" s="104"/>
      <c r="AG3" s="104"/>
      <c r="AH3" s="104"/>
    </row>
    <row r="4" spans="1:39" s="105" customFormat="1" ht="15" customHeight="1" thickBot="1">
      <c r="A4" s="2" t="s">
        <v>899</v>
      </c>
      <c r="B4" s="2"/>
      <c r="C4" s="2"/>
      <c r="D4" s="2"/>
      <c r="E4" s="2"/>
      <c r="F4" s="2"/>
      <c r="G4" s="2"/>
      <c r="H4" s="2"/>
      <c r="I4" s="2"/>
      <c r="J4" s="2"/>
      <c r="K4" s="2" t="s">
        <v>139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690" t="s">
        <v>923</v>
      </c>
      <c r="Z4" s="111"/>
      <c r="AA4" s="111"/>
      <c r="AB4" s="111"/>
      <c r="AC4" s="104"/>
      <c r="AD4" s="104"/>
      <c r="AE4" s="104"/>
      <c r="AF4" s="104"/>
      <c r="AG4" s="104"/>
    </row>
    <row r="5" spans="1:39" s="20" customFormat="1" ht="24.95" customHeight="1">
      <c r="A5" s="685" t="s">
        <v>927</v>
      </c>
      <c r="B5" s="1067" t="s">
        <v>141</v>
      </c>
      <c r="C5" s="1068"/>
      <c r="D5" s="1068"/>
      <c r="E5" s="1068"/>
      <c r="F5" s="1068"/>
      <c r="G5" s="1068"/>
      <c r="H5" s="1068"/>
      <c r="I5" s="1068"/>
      <c r="J5" s="856" t="s">
        <v>925</v>
      </c>
      <c r="K5" s="857"/>
      <c r="L5" s="857"/>
      <c r="M5" s="857"/>
      <c r="N5" s="857"/>
      <c r="O5" s="858" t="s">
        <v>924</v>
      </c>
      <c r="P5" s="858"/>
      <c r="Q5" s="858"/>
      <c r="R5" s="1060" t="s">
        <v>569</v>
      </c>
      <c r="S5" s="1068"/>
      <c r="T5" s="1068"/>
      <c r="U5" s="1068"/>
      <c r="V5" s="1068"/>
      <c r="W5" s="1068"/>
      <c r="X5" s="1068"/>
      <c r="Y5" s="1069"/>
      <c r="Z5" s="147"/>
      <c r="AA5" s="147"/>
      <c r="AB5" s="147"/>
      <c r="AC5" s="147"/>
      <c r="AD5" s="147"/>
      <c r="AE5" s="147"/>
      <c r="AF5" s="147"/>
      <c r="AG5" s="147"/>
      <c r="AI5" s="147"/>
    </row>
    <row r="6" spans="1:39" s="20" customFormat="1" ht="24.95" customHeight="1">
      <c r="A6" s="106"/>
      <c r="B6" s="135" t="s">
        <v>96</v>
      </c>
      <c r="C6" s="886" t="s">
        <v>564</v>
      </c>
      <c r="D6" s="886"/>
      <c r="E6" s="886"/>
      <c r="F6" s="1070"/>
      <c r="G6" s="139" t="s">
        <v>101</v>
      </c>
      <c r="H6" s="141"/>
      <c r="I6" s="144"/>
      <c r="J6" s="335" t="s">
        <v>96</v>
      </c>
      <c r="K6" s="886" t="s">
        <v>564</v>
      </c>
      <c r="L6" s="886"/>
      <c r="M6" s="886"/>
      <c r="N6" s="885"/>
      <c r="O6" s="349" t="s">
        <v>101</v>
      </c>
      <c r="P6" s="141"/>
      <c r="Q6" s="148"/>
      <c r="R6" s="333" t="s">
        <v>96</v>
      </c>
      <c r="S6" s="886" t="s">
        <v>564</v>
      </c>
      <c r="T6" s="886"/>
      <c r="U6" s="886"/>
      <c r="V6" s="1070"/>
      <c r="W6" s="227" t="s">
        <v>101</v>
      </c>
      <c r="X6" s="324"/>
      <c r="Y6" s="350"/>
      <c r="Z6" s="147"/>
      <c r="AA6" s="147"/>
      <c r="AB6" s="147"/>
      <c r="AI6" s="147"/>
    </row>
    <row r="7" spans="1:39" s="20" customFormat="1" ht="24.95" customHeight="1">
      <c r="A7" s="106"/>
      <c r="B7" s="135"/>
      <c r="C7" s="1072" t="s">
        <v>918</v>
      </c>
      <c r="D7" s="1073" t="s">
        <v>920</v>
      </c>
      <c r="E7" s="107"/>
      <c r="F7" s="130"/>
      <c r="G7" s="140"/>
      <c r="H7" s="1072" t="s">
        <v>853</v>
      </c>
      <c r="I7" s="1072" t="s">
        <v>172</v>
      </c>
      <c r="J7" s="336"/>
      <c r="K7" s="1072" t="s">
        <v>918</v>
      </c>
      <c r="L7" s="1073" t="s">
        <v>920</v>
      </c>
      <c r="M7" s="317"/>
      <c r="N7" s="320"/>
      <c r="O7" s="140"/>
      <c r="P7" s="1072" t="s">
        <v>853</v>
      </c>
      <c r="Q7" s="1072" t="s">
        <v>172</v>
      </c>
      <c r="R7" s="182"/>
      <c r="S7" s="1072" t="s">
        <v>918</v>
      </c>
      <c r="T7" s="1073" t="s">
        <v>920</v>
      </c>
      <c r="U7" s="322"/>
      <c r="V7" s="326"/>
      <c r="W7" s="182"/>
      <c r="X7" s="1072" t="s">
        <v>853</v>
      </c>
      <c r="Y7" s="895" t="s">
        <v>172</v>
      </c>
      <c r="Z7" s="147"/>
      <c r="AA7" s="147"/>
      <c r="AB7" s="147"/>
      <c r="AI7" s="147"/>
    </row>
    <row r="8" spans="1:39" s="20" customFormat="1" ht="24.95" customHeight="1">
      <c r="A8" s="141"/>
      <c r="B8" s="79" t="s">
        <v>561</v>
      </c>
      <c r="C8" s="873"/>
      <c r="D8" s="873"/>
      <c r="E8" s="565" t="s">
        <v>853</v>
      </c>
      <c r="F8" s="565" t="s">
        <v>172</v>
      </c>
      <c r="G8" s="143" t="s">
        <v>357</v>
      </c>
      <c r="H8" s="873"/>
      <c r="I8" s="873"/>
      <c r="J8" s="458" t="s">
        <v>563</v>
      </c>
      <c r="K8" s="873"/>
      <c r="L8" s="873"/>
      <c r="M8" s="565" t="s">
        <v>853</v>
      </c>
      <c r="N8" s="355" t="s">
        <v>172</v>
      </c>
      <c r="O8" s="326" t="s">
        <v>357</v>
      </c>
      <c r="P8" s="873"/>
      <c r="Q8" s="873"/>
      <c r="R8" s="458" t="s">
        <v>562</v>
      </c>
      <c r="S8" s="873"/>
      <c r="T8" s="873"/>
      <c r="U8" s="565" t="s">
        <v>853</v>
      </c>
      <c r="V8" s="565" t="s">
        <v>172</v>
      </c>
      <c r="W8" s="314" t="s">
        <v>357</v>
      </c>
      <c r="X8" s="873"/>
      <c r="Y8" s="897"/>
      <c r="Z8" s="147"/>
      <c r="AA8" s="147"/>
      <c r="AB8" s="147"/>
      <c r="AI8" s="147"/>
    </row>
    <row r="9" spans="1:39" s="74" customFormat="1" ht="24.95" customHeight="1">
      <c r="A9" s="162">
        <v>2016</v>
      </c>
      <c r="B9" s="691">
        <f>J9+R9</f>
        <v>18</v>
      </c>
      <c r="C9" s="691">
        <f>K9+S9</f>
        <v>493</v>
      </c>
      <c r="D9" s="691">
        <f>E9+F9</f>
        <v>449</v>
      </c>
      <c r="E9" s="691">
        <f>M9+U9</f>
        <v>91</v>
      </c>
      <c r="F9" s="691">
        <f>N9+V9</f>
        <v>358</v>
      </c>
      <c r="G9" s="691">
        <f>H9+I9</f>
        <v>310</v>
      </c>
      <c r="H9" s="691">
        <f>P9+X9</f>
        <v>52</v>
      </c>
      <c r="I9" s="691">
        <f>Q9+Y9</f>
        <v>258</v>
      </c>
      <c r="J9" s="692">
        <v>12</v>
      </c>
      <c r="K9" s="692">
        <v>439</v>
      </c>
      <c r="L9" s="692">
        <f>M9+N9</f>
        <v>403</v>
      </c>
      <c r="M9" s="692">
        <v>83</v>
      </c>
      <c r="N9" s="692">
        <v>320</v>
      </c>
      <c r="O9" s="692">
        <f>P9+Q9</f>
        <v>279</v>
      </c>
      <c r="P9" s="692">
        <v>44</v>
      </c>
      <c r="Q9" s="692">
        <v>235</v>
      </c>
      <c r="R9" s="692">
        <v>6</v>
      </c>
      <c r="S9" s="692">
        <v>54</v>
      </c>
      <c r="T9" s="692">
        <f>V9+U9</f>
        <v>46</v>
      </c>
      <c r="U9" s="692">
        <v>8</v>
      </c>
      <c r="V9" s="692">
        <v>38</v>
      </c>
      <c r="W9" s="692">
        <f>X9+Y9</f>
        <v>31</v>
      </c>
      <c r="X9" s="692">
        <v>8</v>
      </c>
      <c r="Y9" s="692">
        <v>23</v>
      </c>
    </row>
    <row r="10" spans="1:39" s="74" customFormat="1" ht="24.95" customHeight="1">
      <c r="A10" s="162">
        <v>2017</v>
      </c>
      <c r="B10" s="691">
        <v>20</v>
      </c>
      <c r="C10" s="691">
        <v>603</v>
      </c>
      <c r="D10" s="691">
        <v>473</v>
      </c>
      <c r="E10" s="691">
        <v>106</v>
      </c>
      <c r="F10" s="691">
        <v>367</v>
      </c>
      <c r="G10" s="691">
        <v>309</v>
      </c>
      <c r="H10" s="691">
        <v>53</v>
      </c>
      <c r="I10" s="691">
        <v>256</v>
      </c>
      <c r="J10" s="692">
        <v>14</v>
      </c>
      <c r="K10" s="692">
        <v>549</v>
      </c>
      <c r="L10" s="692">
        <v>427</v>
      </c>
      <c r="M10" s="692">
        <v>102</v>
      </c>
      <c r="N10" s="692">
        <v>325</v>
      </c>
      <c r="O10" s="692">
        <v>280</v>
      </c>
      <c r="P10" s="692">
        <v>46</v>
      </c>
      <c r="Q10" s="692">
        <v>234</v>
      </c>
      <c r="R10" s="692">
        <v>6</v>
      </c>
      <c r="S10" s="692">
        <v>54</v>
      </c>
      <c r="T10" s="692">
        <v>46</v>
      </c>
      <c r="U10" s="692">
        <v>4</v>
      </c>
      <c r="V10" s="692">
        <v>42</v>
      </c>
      <c r="W10" s="692">
        <v>29</v>
      </c>
      <c r="X10" s="692">
        <v>7</v>
      </c>
      <c r="Y10" s="692">
        <v>22</v>
      </c>
    </row>
    <row r="11" spans="1:39" s="74" customFormat="1" ht="24.95" customHeight="1">
      <c r="A11" s="162">
        <v>2018</v>
      </c>
      <c r="B11" s="691">
        <v>22</v>
      </c>
      <c r="C11" s="691">
        <v>657</v>
      </c>
      <c r="D11" s="691">
        <v>546</v>
      </c>
      <c r="E11" s="691">
        <v>119</v>
      </c>
      <c r="F11" s="691">
        <v>427</v>
      </c>
      <c r="G11" s="691">
        <v>370</v>
      </c>
      <c r="H11" s="691">
        <v>63</v>
      </c>
      <c r="I11" s="691">
        <v>307</v>
      </c>
      <c r="J11" s="692">
        <v>16</v>
      </c>
      <c r="K11" s="692">
        <v>603</v>
      </c>
      <c r="L11" s="692">
        <v>493</v>
      </c>
      <c r="M11" s="692">
        <v>113</v>
      </c>
      <c r="N11" s="692">
        <v>380</v>
      </c>
      <c r="O11" s="692">
        <v>333</v>
      </c>
      <c r="P11" s="692">
        <v>57</v>
      </c>
      <c r="Q11" s="692">
        <v>276</v>
      </c>
      <c r="R11" s="692">
        <v>6</v>
      </c>
      <c r="S11" s="692">
        <v>54</v>
      </c>
      <c r="T11" s="692">
        <v>53</v>
      </c>
      <c r="U11" s="692">
        <v>6</v>
      </c>
      <c r="V11" s="692">
        <v>47</v>
      </c>
      <c r="W11" s="692">
        <v>37</v>
      </c>
      <c r="X11" s="692">
        <v>6</v>
      </c>
      <c r="Y11" s="692">
        <v>31</v>
      </c>
    </row>
    <row r="12" spans="1:39" s="82" customFormat="1" ht="24.95" customHeight="1">
      <c r="A12" s="23">
        <v>2019</v>
      </c>
      <c r="B12" s="693">
        <v>21</v>
      </c>
      <c r="C12" s="691">
        <v>634</v>
      </c>
      <c r="D12" s="691">
        <v>545</v>
      </c>
      <c r="E12" s="691">
        <v>114</v>
      </c>
      <c r="F12" s="691">
        <v>431</v>
      </c>
      <c r="G12" s="691">
        <v>346</v>
      </c>
      <c r="H12" s="691">
        <v>59</v>
      </c>
      <c r="I12" s="691">
        <v>287</v>
      </c>
      <c r="J12" s="692">
        <v>16</v>
      </c>
      <c r="K12" s="692">
        <v>589</v>
      </c>
      <c r="L12" s="692">
        <v>501</v>
      </c>
      <c r="M12" s="692">
        <v>110</v>
      </c>
      <c r="N12" s="692">
        <v>391</v>
      </c>
      <c r="O12" s="692">
        <v>312</v>
      </c>
      <c r="P12" s="692">
        <v>54</v>
      </c>
      <c r="Q12" s="692">
        <v>258</v>
      </c>
      <c r="R12" s="692">
        <v>5</v>
      </c>
      <c r="S12" s="692">
        <v>45</v>
      </c>
      <c r="T12" s="692">
        <v>44</v>
      </c>
      <c r="U12" s="692">
        <v>4</v>
      </c>
      <c r="V12" s="692">
        <v>40</v>
      </c>
      <c r="W12" s="692">
        <v>34</v>
      </c>
      <c r="X12" s="692">
        <v>5</v>
      </c>
      <c r="Y12" s="692">
        <v>29</v>
      </c>
      <c r="Z12" s="76"/>
      <c r="AA12" s="76"/>
      <c r="AB12" s="76"/>
      <c r="AI12" s="76"/>
    </row>
    <row r="13" spans="1:39" s="109" customFormat="1" ht="24.95" customHeight="1">
      <c r="A13" s="23">
        <v>2020</v>
      </c>
      <c r="B13" s="691">
        <v>20</v>
      </c>
      <c r="C13" s="691">
        <v>603</v>
      </c>
      <c r="D13" s="691">
        <v>539</v>
      </c>
      <c r="E13" s="691">
        <v>105</v>
      </c>
      <c r="F13" s="691">
        <v>434</v>
      </c>
      <c r="G13" s="691">
        <v>348</v>
      </c>
      <c r="H13" s="691">
        <v>55</v>
      </c>
      <c r="I13" s="691">
        <v>293</v>
      </c>
      <c r="J13" s="692">
        <v>15</v>
      </c>
      <c r="K13" s="692">
        <v>558</v>
      </c>
      <c r="L13" s="692">
        <v>493</v>
      </c>
      <c r="M13" s="692">
        <v>103</v>
      </c>
      <c r="N13" s="692">
        <v>390</v>
      </c>
      <c r="O13" s="692">
        <v>317</v>
      </c>
      <c r="P13" s="692">
        <v>52</v>
      </c>
      <c r="Q13" s="692">
        <v>265</v>
      </c>
      <c r="R13" s="692">
        <v>5</v>
      </c>
      <c r="S13" s="692">
        <v>45</v>
      </c>
      <c r="T13" s="692">
        <v>46</v>
      </c>
      <c r="U13" s="692">
        <v>3</v>
      </c>
      <c r="V13" s="692">
        <v>43</v>
      </c>
      <c r="W13" s="692">
        <v>31</v>
      </c>
      <c r="X13" s="692">
        <v>2</v>
      </c>
      <c r="Y13" s="692">
        <v>29</v>
      </c>
      <c r="Z13" s="108"/>
      <c r="AA13" s="108"/>
      <c r="AB13" s="108"/>
      <c r="AI13" s="108"/>
    </row>
    <row r="14" spans="1:39" s="109" customFormat="1" ht="35.1" customHeight="1">
      <c r="A14" s="694">
        <v>2021</v>
      </c>
      <c r="B14" s="695">
        <v>22</v>
      </c>
      <c r="C14" s="695">
        <v>804</v>
      </c>
      <c r="D14" s="695">
        <v>615</v>
      </c>
      <c r="E14" s="695">
        <v>135</v>
      </c>
      <c r="F14" s="695">
        <v>480</v>
      </c>
      <c r="G14" s="695">
        <v>402</v>
      </c>
      <c r="H14" s="695">
        <v>61</v>
      </c>
      <c r="I14" s="695">
        <v>341</v>
      </c>
      <c r="J14" s="696">
        <v>19</v>
      </c>
      <c r="K14" s="696">
        <v>777</v>
      </c>
      <c r="L14" s="696">
        <v>590</v>
      </c>
      <c r="M14" s="696">
        <v>134</v>
      </c>
      <c r="N14" s="696">
        <v>456</v>
      </c>
      <c r="O14" s="696">
        <v>380</v>
      </c>
      <c r="P14" s="696">
        <v>60</v>
      </c>
      <c r="Q14" s="696">
        <v>320</v>
      </c>
      <c r="R14" s="696">
        <v>3</v>
      </c>
      <c r="S14" s="696">
        <v>27</v>
      </c>
      <c r="T14" s="696">
        <v>25</v>
      </c>
      <c r="U14" s="696">
        <v>1</v>
      </c>
      <c r="V14" s="696">
        <v>24</v>
      </c>
      <c r="W14" s="696">
        <v>22</v>
      </c>
      <c r="X14" s="696">
        <v>1</v>
      </c>
      <c r="Y14" s="696">
        <v>21</v>
      </c>
      <c r="Z14" s="108"/>
      <c r="AA14" s="108"/>
      <c r="AB14" s="108"/>
      <c r="AI14" s="108"/>
    </row>
    <row r="15" spans="1:39" s="44" customFormat="1" ht="13.5" customHeight="1">
      <c r="A15" s="41" t="s">
        <v>921</v>
      </c>
      <c r="B15" s="41"/>
      <c r="J15" s="43"/>
      <c r="O15" s="1053" t="s">
        <v>922</v>
      </c>
      <c r="P15" s="1053"/>
      <c r="Q15" s="1053"/>
      <c r="R15" s="1053"/>
      <c r="S15" s="1053"/>
      <c r="T15" s="1053"/>
    </row>
    <row r="16" spans="1:39" s="106" customFormat="1" ht="11.25"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M16" s="146"/>
    </row>
    <row r="17" spans="10:39" s="106" customFormat="1" ht="11.25"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M17" s="146"/>
    </row>
  </sheetData>
  <mergeCells count="22">
    <mergeCell ref="O15:T15"/>
    <mergeCell ref="O5:Q5"/>
    <mergeCell ref="J5:N5"/>
    <mergeCell ref="H7:H8"/>
    <mergeCell ref="I7:I8"/>
    <mergeCell ref="S7:S8"/>
    <mergeCell ref="A2:N2"/>
    <mergeCell ref="O2:Y2"/>
    <mergeCell ref="B5:I5"/>
    <mergeCell ref="R5:Y5"/>
    <mergeCell ref="T7:T8"/>
    <mergeCell ref="X7:X8"/>
    <mergeCell ref="Y7:Y8"/>
    <mergeCell ref="C6:F6"/>
    <mergeCell ref="K6:N6"/>
    <mergeCell ref="S6:V6"/>
    <mergeCell ref="C7:C8"/>
    <mergeCell ref="D7:D8"/>
    <mergeCell ref="K7:K8"/>
    <mergeCell ref="L7:L8"/>
    <mergeCell ref="P7:P8"/>
    <mergeCell ref="Q7:Q8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0" fitToHeight="0" orientation="portrait" r:id="rId1"/>
  <headerFooter alignWithMargins="0"/>
  <colBreaks count="2" manualBreakCount="2">
    <brk id="14" max="1048575" man="1"/>
    <brk id="2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view="pageBreakPreview" zoomScale="115" zoomScaleNormal="100" zoomScaleSheetLayoutView="115" workbookViewId="0"/>
  </sheetViews>
  <sheetFormatPr defaultRowHeight="12"/>
  <cols>
    <col min="1" max="1" width="7.85546875" style="37" customWidth="1"/>
    <col min="2" max="9" width="11.7109375" style="37" customWidth="1"/>
    <col min="10" max="21" width="8.7109375" style="37" customWidth="1"/>
    <col min="22" max="16384" width="9.140625" style="37"/>
  </cols>
  <sheetData>
    <row r="1" spans="1:21" ht="24.95" customHeight="1">
      <c r="A1" s="551" t="s">
        <v>649</v>
      </c>
    </row>
    <row r="2" spans="1:21" s="173" customFormat="1" ht="24.95" customHeight="1">
      <c r="A2" s="791" t="s">
        <v>503</v>
      </c>
      <c r="B2" s="791"/>
      <c r="C2" s="791"/>
      <c r="D2" s="791"/>
      <c r="E2" s="791"/>
      <c r="F2" s="791"/>
      <c r="G2" s="791"/>
      <c r="H2" s="791"/>
      <c r="I2" s="791"/>
      <c r="J2" s="792" t="s">
        <v>933</v>
      </c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</row>
    <row r="3" spans="1:21" s="105" customFormat="1" ht="23.1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1" s="105" customFormat="1" ht="15" customHeight="1" thickBot="1">
      <c r="A4" s="1" t="s">
        <v>899</v>
      </c>
      <c r="B4" s="1"/>
      <c r="C4" s="1"/>
      <c r="D4" s="1"/>
      <c r="E4" s="1" t="s">
        <v>139</v>
      </c>
      <c r="F4" s="2"/>
      <c r="G4" s="2"/>
      <c r="H4" s="2"/>
      <c r="I4" s="2"/>
      <c r="J4" s="1"/>
      <c r="K4" s="1"/>
      <c r="L4" s="1"/>
      <c r="M4" s="1"/>
      <c r="N4" s="1"/>
      <c r="O4" s="1"/>
      <c r="P4" s="8"/>
      <c r="Q4" s="1083" t="s">
        <v>923</v>
      </c>
      <c r="R4" s="1083"/>
      <c r="S4" s="1083"/>
      <c r="T4" s="1083"/>
      <c r="U4" s="1083"/>
    </row>
    <row r="5" spans="1:21" s="145" customFormat="1" ht="18" customHeight="1">
      <c r="A5" s="698" t="s">
        <v>927</v>
      </c>
      <c r="B5" s="1078" t="s">
        <v>358</v>
      </c>
      <c r="C5" s="1079"/>
      <c r="D5" s="1079"/>
      <c r="E5" s="1080"/>
      <c r="F5" s="1081" t="s">
        <v>931</v>
      </c>
      <c r="G5" s="1079"/>
      <c r="H5" s="1079"/>
      <c r="I5" s="1079"/>
      <c r="J5" s="1081" t="s">
        <v>625</v>
      </c>
      <c r="K5" s="1081"/>
      <c r="L5" s="1081"/>
      <c r="M5" s="1082"/>
      <c r="N5" s="1078" t="s">
        <v>142</v>
      </c>
      <c r="O5" s="1081"/>
      <c r="P5" s="1081"/>
      <c r="Q5" s="1082"/>
      <c r="R5" s="1078" t="s">
        <v>143</v>
      </c>
      <c r="S5" s="1081"/>
      <c r="T5" s="1081"/>
      <c r="U5" s="1081"/>
    </row>
    <row r="6" spans="1:21" s="145" customFormat="1" ht="18" customHeight="1">
      <c r="A6" s="112"/>
      <c r="B6" s="342"/>
      <c r="C6" s="343"/>
      <c r="D6" s="343"/>
      <c r="E6" s="344"/>
      <c r="F6" s="1084" t="s">
        <v>932</v>
      </c>
      <c r="G6" s="1084"/>
      <c r="H6" s="1084"/>
      <c r="I6" s="1084"/>
      <c r="J6" s="1084" t="s">
        <v>574</v>
      </c>
      <c r="K6" s="1084"/>
      <c r="L6" s="1084"/>
      <c r="M6" s="1087"/>
      <c r="N6" s="1086" t="s">
        <v>575</v>
      </c>
      <c r="O6" s="1084"/>
      <c r="P6" s="1084"/>
      <c r="Q6" s="1087"/>
      <c r="R6" s="1086" t="s">
        <v>576</v>
      </c>
      <c r="S6" s="1084"/>
      <c r="T6" s="1084"/>
      <c r="U6" s="1084"/>
    </row>
    <row r="7" spans="1:21" s="145" customFormat="1" ht="18" customHeight="1">
      <c r="A7" s="192"/>
      <c r="B7" s="1076" t="s">
        <v>930</v>
      </c>
      <c r="C7" s="1055" t="s">
        <v>97</v>
      </c>
      <c r="D7" s="1077"/>
      <c r="E7" s="1076" t="s">
        <v>929</v>
      </c>
      <c r="F7" s="333" t="s">
        <v>96</v>
      </c>
      <c r="G7" s="1055" t="s">
        <v>97</v>
      </c>
      <c r="H7" s="1063"/>
      <c r="I7" s="332" t="s">
        <v>101</v>
      </c>
      <c r="J7" s="337" t="s">
        <v>96</v>
      </c>
      <c r="K7" s="1055" t="s">
        <v>571</v>
      </c>
      <c r="L7" s="1056"/>
      <c r="M7" s="335" t="s">
        <v>101</v>
      </c>
      <c r="N7" s="337" t="s">
        <v>96</v>
      </c>
      <c r="O7" s="1055" t="s">
        <v>571</v>
      </c>
      <c r="P7" s="1056"/>
      <c r="Q7" s="335" t="s">
        <v>101</v>
      </c>
      <c r="R7" s="332" t="s">
        <v>96</v>
      </c>
      <c r="S7" s="1055" t="s">
        <v>571</v>
      </c>
      <c r="T7" s="1056"/>
      <c r="U7" s="332" t="s">
        <v>101</v>
      </c>
    </row>
    <row r="8" spans="1:21" s="145" customFormat="1" ht="18" customHeight="1">
      <c r="A8" s="192"/>
      <c r="B8" s="1070"/>
      <c r="C8" s="911" t="s">
        <v>570</v>
      </c>
      <c r="D8" s="912"/>
      <c r="E8" s="1070"/>
      <c r="F8" s="356"/>
      <c r="G8" s="911" t="s">
        <v>570</v>
      </c>
      <c r="H8" s="912"/>
      <c r="I8" s="227" t="s">
        <v>102</v>
      </c>
      <c r="J8" s="323"/>
      <c r="K8" s="911" t="s">
        <v>570</v>
      </c>
      <c r="L8" s="912"/>
      <c r="M8" s="336"/>
      <c r="N8" s="323"/>
      <c r="O8" s="911" t="s">
        <v>570</v>
      </c>
      <c r="P8" s="912"/>
      <c r="Q8" s="336"/>
      <c r="R8" s="315"/>
      <c r="S8" s="911" t="s">
        <v>570</v>
      </c>
      <c r="T8" s="912"/>
      <c r="U8" s="227"/>
    </row>
    <row r="9" spans="1:21" s="145" customFormat="1" ht="18" customHeight="1">
      <c r="A9" s="192"/>
      <c r="B9" s="1070"/>
      <c r="C9" s="336" t="s">
        <v>103</v>
      </c>
      <c r="D9" s="227" t="s">
        <v>104</v>
      </c>
      <c r="E9" s="1070"/>
      <c r="F9" s="356"/>
      <c r="G9" s="335" t="s">
        <v>103</v>
      </c>
      <c r="H9" s="182" t="s">
        <v>104</v>
      </c>
      <c r="I9" s="315"/>
      <c r="J9" s="77"/>
      <c r="K9" s="336" t="s">
        <v>103</v>
      </c>
      <c r="L9" s="182" t="s">
        <v>104</v>
      </c>
      <c r="M9" s="114"/>
      <c r="N9" s="323"/>
      <c r="O9" s="336" t="s">
        <v>103</v>
      </c>
      <c r="P9" s="182" t="s">
        <v>104</v>
      </c>
      <c r="Q9" s="114"/>
      <c r="R9" s="315"/>
      <c r="S9" s="336" t="s">
        <v>103</v>
      </c>
      <c r="T9" s="182" t="s">
        <v>104</v>
      </c>
      <c r="U9" s="113"/>
    </row>
    <row r="10" spans="1:21" s="145" customFormat="1" ht="18" customHeight="1">
      <c r="A10" s="344"/>
      <c r="B10" s="1070"/>
      <c r="C10" s="314" t="s">
        <v>572</v>
      </c>
      <c r="D10" s="316" t="s">
        <v>573</v>
      </c>
      <c r="E10" s="1070"/>
      <c r="F10" s="326" t="s">
        <v>122</v>
      </c>
      <c r="G10" s="314" t="s">
        <v>572</v>
      </c>
      <c r="H10" s="316" t="s">
        <v>573</v>
      </c>
      <c r="I10" s="316" t="s">
        <v>357</v>
      </c>
      <c r="J10" s="326" t="s">
        <v>122</v>
      </c>
      <c r="K10" s="314" t="s">
        <v>572</v>
      </c>
      <c r="L10" s="316" t="s">
        <v>573</v>
      </c>
      <c r="M10" s="314" t="s">
        <v>357</v>
      </c>
      <c r="N10" s="326" t="s">
        <v>122</v>
      </c>
      <c r="O10" s="314" t="s">
        <v>572</v>
      </c>
      <c r="P10" s="316" t="s">
        <v>573</v>
      </c>
      <c r="Q10" s="314" t="s">
        <v>357</v>
      </c>
      <c r="R10" s="326" t="s">
        <v>122</v>
      </c>
      <c r="S10" s="314" t="s">
        <v>572</v>
      </c>
      <c r="T10" s="316" t="s">
        <v>573</v>
      </c>
      <c r="U10" s="316" t="s">
        <v>357</v>
      </c>
    </row>
    <row r="11" spans="1:21" s="61" customFormat="1" ht="24.95" customHeight="1">
      <c r="A11" s="118">
        <v>2015</v>
      </c>
      <c r="B11" s="671">
        <v>69</v>
      </c>
      <c r="C11" s="391">
        <v>1735</v>
      </c>
      <c r="D11" s="391">
        <v>1687</v>
      </c>
      <c r="E11" s="391">
        <v>661</v>
      </c>
      <c r="F11" s="391">
        <v>35</v>
      </c>
      <c r="G11" s="391">
        <v>943</v>
      </c>
      <c r="H11" s="391">
        <v>943</v>
      </c>
      <c r="I11" s="391">
        <v>482</v>
      </c>
      <c r="J11" s="691">
        <v>13</v>
      </c>
      <c r="K11" s="391">
        <v>225</v>
      </c>
      <c r="L11" s="391">
        <v>177</v>
      </c>
      <c r="M11" s="691">
        <v>79</v>
      </c>
      <c r="N11" s="691">
        <v>0</v>
      </c>
      <c r="O11" s="391">
        <v>0</v>
      </c>
      <c r="P11" s="391">
        <v>0</v>
      </c>
      <c r="Q11" s="691">
        <v>0</v>
      </c>
      <c r="R11" s="391">
        <v>21</v>
      </c>
      <c r="S11" s="391">
        <v>567</v>
      </c>
      <c r="T11" s="391">
        <v>567</v>
      </c>
      <c r="U11" s="391">
        <v>100</v>
      </c>
    </row>
    <row r="12" spans="1:21" s="66" customFormat="1" ht="24.95" customHeight="1">
      <c r="A12" s="118">
        <v>2016</v>
      </c>
      <c r="B12" s="391">
        <f t="shared" ref="B12:E13" si="0">F12+J12+N12+R12</f>
        <v>10</v>
      </c>
      <c r="C12" s="391">
        <f t="shared" si="0"/>
        <v>351</v>
      </c>
      <c r="D12" s="391">
        <f t="shared" si="0"/>
        <v>326</v>
      </c>
      <c r="E12" s="391">
        <f t="shared" si="0"/>
        <v>100</v>
      </c>
      <c r="F12" s="699">
        <v>3</v>
      </c>
      <c r="G12" s="699">
        <v>170</v>
      </c>
      <c r="H12" s="699">
        <v>170</v>
      </c>
      <c r="I12" s="699">
        <v>58</v>
      </c>
      <c r="J12" s="692">
        <v>4</v>
      </c>
      <c r="K12" s="699">
        <v>101</v>
      </c>
      <c r="L12" s="699">
        <v>76</v>
      </c>
      <c r="M12" s="692">
        <v>17</v>
      </c>
      <c r="N12" s="692">
        <v>0</v>
      </c>
      <c r="O12" s="391">
        <v>0</v>
      </c>
      <c r="P12" s="391">
        <v>0</v>
      </c>
      <c r="Q12" s="691">
        <v>0</v>
      </c>
      <c r="R12" s="699">
        <v>3</v>
      </c>
      <c r="S12" s="699">
        <v>80</v>
      </c>
      <c r="T12" s="699">
        <v>80</v>
      </c>
      <c r="U12" s="699">
        <v>25</v>
      </c>
    </row>
    <row r="13" spans="1:21" s="66" customFormat="1" ht="24.95" customHeight="1">
      <c r="A13" s="118">
        <v>2017</v>
      </c>
      <c r="B13" s="391">
        <f t="shared" si="0"/>
        <v>15</v>
      </c>
      <c r="C13" s="391">
        <f t="shared" si="0"/>
        <v>596</v>
      </c>
      <c r="D13" s="391">
        <f t="shared" si="0"/>
        <v>596</v>
      </c>
      <c r="E13" s="391">
        <f t="shared" si="0"/>
        <v>101</v>
      </c>
      <c r="F13" s="699">
        <v>6</v>
      </c>
      <c r="G13" s="699">
        <v>340</v>
      </c>
      <c r="H13" s="699">
        <v>340</v>
      </c>
      <c r="I13" s="699">
        <v>57</v>
      </c>
      <c r="J13" s="692">
        <v>4</v>
      </c>
      <c r="K13" s="699">
        <v>96</v>
      </c>
      <c r="L13" s="699">
        <v>96</v>
      </c>
      <c r="M13" s="692">
        <v>17</v>
      </c>
      <c r="N13" s="692">
        <v>0</v>
      </c>
      <c r="O13" s="391">
        <v>0</v>
      </c>
      <c r="P13" s="391">
        <v>0</v>
      </c>
      <c r="Q13" s="691">
        <v>0</v>
      </c>
      <c r="R13" s="699">
        <v>5</v>
      </c>
      <c r="S13" s="699">
        <v>160</v>
      </c>
      <c r="T13" s="699">
        <v>160</v>
      </c>
      <c r="U13" s="699">
        <v>27</v>
      </c>
    </row>
    <row r="14" spans="1:21" s="66" customFormat="1" ht="24.95" customHeight="1">
      <c r="A14" s="118">
        <v>2018</v>
      </c>
      <c r="B14" s="391">
        <v>19</v>
      </c>
      <c r="C14" s="391">
        <f>G14+K14+O14+S14</f>
        <v>498</v>
      </c>
      <c r="D14" s="391">
        <f>H14+L14+P14+T14</f>
        <v>560</v>
      </c>
      <c r="E14" s="391">
        <f>I14+M14+Q14+U14</f>
        <v>194</v>
      </c>
      <c r="F14" s="699">
        <v>8</v>
      </c>
      <c r="G14" s="699">
        <v>226</v>
      </c>
      <c r="H14" s="699">
        <v>226</v>
      </c>
      <c r="I14" s="699">
        <v>132</v>
      </c>
      <c r="J14" s="692">
        <v>6</v>
      </c>
      <c r="K14" s="699">
        <v>112</v>
      </c>
      <c r="L14" s="699">
        <v>87</v>
      </c>
      <c r="M14" s="692">
        <v>38</v>
      </c>
      <c r="N14" s="692">
        <v>0</v>
      </c>
      <c r="O14" s="391">
        <v>0</v>
      </c>
      <c r="P14" s="391">
        <v>0</v>
      </c>
      <c r="Q14" s="691">
        <v>0</v>
      </c>
      <c r="R14" s="699">
        <v>5</v>
      </c>
      <c r="S14" s="699">
        <v>160</v>
      </c>
      <c r="T14" s="699">
        <v>247</v>
      </c>
      <c r="U14" s="699">
        <v>24</v>
      </c>
    </row>
    <row r="15" spans="1:21" s="115" customFormat="1" ht="24.95" customHeight="1">
      <c r="A15" s="118">
        <v>2019</v>
      </c>
      <c r="B15" s="671">
        <v>19</v>
      </c>
      <c r="C15" s="391">
        <v>91</v>
      </c>
      <c r="D15" s="391">
        <v>488</v>
      </c>
      <c r="E15" s="391">
        <v>198</v>
      </c>
      <c r="F15" s="699">
        <v>9</v>
      </c>
      <c r="G15" s="699">
        <v>0</v>
      </c>
      <c r="H15" s="699">
        <v>190</v>
      </c>
      <c r="I15" s="699">
        <v>142</v>
      </c>
      <c r="J15" s="692">
        <v>5</v>
      </c>
      <c r="K15" s="699">
        <v>91</v>
      </c>
      <c r="L15" s="699">
        <v>78</v>
      </c>
      <c r="M15" s="692">
        <v>31</v>
      </c>
      <c r="N15" s="692">
        <v>0</v>
      </c>
      <c r="O15" s="692">
        <v>0</v>
      </c>
      <c r="P15" s="692">
        <v>0</v>
      </c>
      <c r="Q15" s="692">
        <v>0</v>
      </c>
      <c r="R15" s="699">
        <v>5</v>
      </c>
      <c r="S15" s="699">
        <v>0</v>
      </c>
      <c r="T15" s="699">
        <v>220</v>
      </c>
      <c r="U15" s="699">
        <v>25</v>
      </c>
    </row>
    <row r="16" spans="1:21" s="115" customFormat="1" ht="24.95" customHeight="1">
      <c r="A16" s="118">
        <v>2020</v>
      </c>
      <c r="B16" s="391">
        <v>40</v>
      </c>
      <c r="C16" s="391">
        <v>129</v>
      </c>
      <c r="D16" s="391">
        <v>594</v>
      </c>
      <c r="E16" s="391">
        <v>299</v>
      </c>
      <c r="F16" s="699">
        <v>21</v>
      </c>
      <c r="G16" s="699">
        <v>0</v>
      </c>
      <c r="H16" s="699">
        <v>231</v>
      </c>
      <c r="I16" s="699">
        <v>208</v>
      </c>
      <c r="J16" s="692">
        <v>7</v>
      </c>
      <c r="K16" s="699">
        <v>129</v>
      </c>
      <c r="L16" s="699">
        <v>102</v>
      </c>
      <c r="M16" s="692">
        <v>47</v>
      </c>
      <c r="N16" s="692">
        <v>0</v>
      </c>
      <c r="O16" s="692">
        <v>0</v>
      </c>
      <c r="P16" s="692">
        <v>0</v>
      </c>
      <c r="Q16" s="692">
        <v>0</v>
      </c>
      <c r="R16" s="699">
        <v>12</v>
      </c>
      <c r="S16" s="699">
        <v>0</v>
      </c>
      <c r="T16" s="699">
        <v>261</v>
      </c>
      <c r="U16" s="699">
        <v>44</v>
      </c>
    </row>
    <row r="17" spans="1:21" s="115" customFormat="1" ht="35.1" customHeight="1">
      <c r="A17" s="667">
        <v>2021</v>
      </c>
      <c r="B17" s="700">
        <v>37</v>
      </c>
      <c r="C17" s="700">
        <v>342</v>
      </c>
      <c r="D17" s="700">
        <v>889</v>
      </c>
      <c r="E17" s="700">
        <v>428</v>
      </c>
      <c r="F17" s="701">
        <v>28</v>
      </c>
      <c r="G17" s="701">
        <v>0</v>
      </c>
      <c r="H17" s="701">
        <v>485</v>
      </c>
      <c r="I17" s="701">
        <v>317</v>
      </c>
      <c r="J17" s="696">
        <v>13</v>
      </c>
      <c r="K17" s="701">
        <v>342</v>
      </c>
      <c r="L17" s="701">
        <v>179</v>
      </c>
      <c r="M17" s="696">
        <v>84</v>
      </c>
      <c r="N17" s="696">
        <v>0</v>
      </c>
      <c r="O17" s="696">
        <v>0</v>
      </c>
      <c r="P17" s="696">
        <v>0</v>
      </c>
      <c r="Q17" s="696">
        <v>0</v>
      </c>
      <c r="R17" s="701">
        <v>16</v>
      </c>
      <c r="S17" s="701">
        <v>0</v>
      </c>
      <c r="T17" s="701">
        <v>225</v>
      </c>
      <c r="U17" s="701">
        <v>27</v>
      </c>
    </row>
    <row r="18" spans="1:21" s="105" customFormat="1">
      <c r="A18" s="1" t="s">
        <v>921</v>
      </c>
      <c r="B18" s="1"/>
      <c r="I18" s="105" t="s">
        <v>359</v>
      </c>
      <c r="J18" s="1085" t="s">
        <v>922</v>
      </c>
      <c r="K18" s="1085"/>
      <c r="L18" s="1085"/>
      <c r="M18" s="1085"/>
      <c r="N18" s="1085"/>
      <c r="O18" s="1085"/>
      <c r="P18" s="1085"/>
      <c r="Q18" s="1085"/>
      <c r="R18" s="1085"/>
      <c r="S18" s="1085"/>
      <c r="T18" s="1085"/>
      <c r="U18" s="1085"/>
    </row>
  </sheetData>
  <mergeCells count="25">
    <mergeCell ref="O8:P8"/>
    <mergeCell ref="S8:T8"/>
    <mergeCell ref="Q4:U4"/>
    <mergeCell ref="F6:I6"/>
    <mergeCell ref="J18:U18"/>
    <mergeCell ref="N6:Q6"/>
    <mergeCell ref="O7:P7"/>
    <mergeCell ref="S7:T7"/>
    <mergeCell ref="J6:M6"/>
    <mergeCell ref="R6:U6"/>
    <mergeCell ref="A2:I2"/>
    <mergeCell ref="J2:U2"/>
    <mergeCell ref="B5:E5"/>
    <mergeCell ref="F5:I5"/>
    <mergeCell ref="J5:M5"/>
    <mergeCell ref="N5:Q5"/>
    <mergeCell ref="R5:U5"/>
    <mergeCell ref="B7:B10"/>
    <mergeCell ref="C7:D7"/>
    <mergeCell ref="E7:E10"/>
    <mergeCell ref="G7:H7"/>
    <mergeCell ref="K7:L7"/>
    <mergeCell ref="C8:D8"/>
    <mergeCell ref="G8:H8"/>
    <mergeCell ref="K8:L8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1" fitToHeight="0" orientation="portrait" r:id="rId1"/>
  <headerFooter alignWithMargins="0"/>
  <colBreaks count="1" manualBreakCount="1">
    <brk id="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BreakPreview" zoomScaleNormal="85" zoomScaleSheetLayoutView="100" workbookViewId="0"/>
  </sheetViews>
  <sheetFormatPr defaultRowHeight="12"/>
  <cols>
    <col min="1" max="1" width="10.7109375" style="37" customWidth="1"/>
    <col min="2" max="8" width="12.7109375" style="37" customWidth="1"/>
    <col min="9" max="16" width="11.7109375" style="37" customWidth="1"/>
    <col min="17" max="17" width="10.85546875" style="37" customWidth="1"/>
    <col min="18" max="18" width="15.140625" style="37" customWidth="1"/>
    <col min="19" max="16384" width="9.140625" style="37"/>
  </cols>
  <sheetData>
    <row r="1" spans="1:18" ht="24.95" customHeight="1">
      <c r="A1" s="551" t="s">
        <v>649</v>
      </c>
    </row>
    <row r="2" spans="1:18" s="170" customFormat="1" ht="24.95" customHeight="1">
      <c r="A2" s="791" t="s">
        <v>504</v>
      </c>
      <c r="B2" s="791"/>
      <c r="C2" s="791"/>
      <c r="D2" s="791"/>
      <c r="E2" s="791"/>
      <c r="F2" s="791"/>
      <c r="G2" s="791"/>
      <c r="H2" s="791"/>
      <c r="I2" s="792" t="s">
        <v>936</v>
      </c>
      <c r="J2" s="792"/>
      <c r="K2" s="792"/>
      <c r="L2" s="792"/>
      <c r="M2" s="792"/>
      <c r="N2" s="792"/>
      <c r="O2" s="792"/>
      <c r="P2" s="792"/>
      <c r="Q2" s="171"/>
      <c r="R2" s="171"/>
    </row>
    <row r="3" spans="1:18" s="170" customFormat="1" ht="23.1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N3" s="229"/>
      <c r="O3" s="309"/>
      <c r="P3" s="309"/>
      <c r="Q3" s="309"/>
      <c r="R3" s="309"/>
    </row>
    <row r="4" spans="1:18" s="104" customFormat="1" ht="15" customHeight="1" thickBot="1">
      <c r="A4" s="704" t="s">
        <v>934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1083" t="s">
        <v>935</v>
      </c>
      <c r="M4" s="1083"/>
      <c r="N4" s="1083"/>
      <c r="O4" s="1083"/>
      <c r="P4" s="1083"/>
      <c r="Q4" s="702"/>
      <c r="R4" s="703"/>
    </row>
    <row r="5" spans="1:18" s="80" customFormat="1" ht="18" customHeight="1">
      <c r="A5" s="470" t="s">
        <v>937</v>
      </c>
      <c r="B5" s="1106" t="s">
        <v>178</v>
      </c>
      <c r="C5" s="1107"/>
      <c r="D5" s="1108"/>
      <c r="E5" s="1106" t="s">
        <v>179</v>
      </c>
      <c r="F5" s="1107"/>
      <c r="G5" s="1107"/>
      <c r="H5" s="1107"/>
      <c r="I5" s="1107"/>
      <c r="J5" s="1107"/>
      <c r="K5" s="1109" t="s">
        <v>180</v>
      </c>
      <c r="L5" s="1109"/>
      <c r="M5" s="1109"/>
      <c r="N5" s="1110"/>
      <c r="O5" s="1088" t="s">
        <v>577</v>
      </c>
      <c r="P5" s="1089"/>
      <c r="Q5" s="128"/>
      <c r="R5" s="128"/>
    </row>
    <row r="6" spans="1:18" s="80" customFormat="1" ht="18" customHeight="1">
      <c r="A6" s="349"/>
      <c r="B6" s="1111" t="s">
        <v>181</v>
      </c>
      <c r="C6" s="1112"/>
      <c r="D6" s="1113"/>
      <c r="E6" s="1104" t="s">
        <v>182</v>
      </c>
      <c r="F6" s="1104"/>
      <c r="G6" s="1104"/>
      <c r="H6" s="1104"/>
      <c r="I6" s="1092" t="s">
        <v>183</v>
      </c>
      <c r="J6" s="1093"/>
      <c r="K6" s="914" t="s">
        <v>943</v>
      </c>
      <c r="L6" s="1096"/>
      <c r="M6" s="891" t="s">
        <v>578</v>
      </c>
      <c r="N6" s="1096"/>
      <c r="O6" s="1090"/>
      <c r="P6" s="1091"/>
      <c r="Q6" s="128"/>
      <c r="R6" s="128"/>
    </row>
    <row r="7" spans="1:18" s="80" customFormat="1" ht="18" customHeight="1">
      <c r="A7" s="182"/>
      <c r="B7" s="1116" t="s">
        <v>939</v>
      </c>
      <c r="C7" s="891" t="s">
        <v>580</v>
      </c>
      <c r="D7" s="919"/>
      <c r="E7" s="1100" t="s">
        <v>579</v>
      </c>
      <c r="F7" s="1102" t="s">
        <v>941</v>
      </c>
      <c r="G7" s="1102"/>
      <c r="H7" s="1103"/>
      <c r="I7" s="1094"/>
      <c r="J7" s="1095"/>
      <c r="K7" s="1097"/>
      <c r="L7" s="1098"/>
      <c r="M7" s="1099"/>
      <c r="N7" s="1098"/>
      <c r="O7" s="893"/>
      <c r="P7" s="894"/>
      <c r="Q7" s="128"/>
      <c r="R7" s="128"/>
    </row>
    <row r="8" spans="1:18" s="80" customFormat="1" ht="39.950000000000003" customHeight="1">
      <c r="A8" s="338" t="s">
        <v>184</v>
      </c>
      <c r="B8" s="1101"/>
      <c r="C8" s="893"/>
      <c r="D8" s="920"/>
      <c r="E8" s="1101"/>
      <c r="F8" s="707" t="s">
        <v>940</v>
      </c>
      <c r="G8" s="348" t="s">
        <v>185</v>
      </c>
      <c r="H8" s="705" t="s">
        <v>186</v>
      </c>
      <c r="I8" s="567" t="s">
        <v>939</v>
      </c>
      <c r="J8" s="567" t="s">
        <v>942</v>
      </c>
      <c r="K8" s="567" t="s">
        <v>939</v>
      </c>
      <c r="L8" s="567" t="s">
        <v>942</v>
      </c>
      <c r="M8" s="347" t="s">
        <v>939</v>
      </c>
      <c r="N8" s="567" t="s">
        <v>942</v>
      </c>
      <c r="O8" s="238" t="s">
        <v>187</v>
      </c>
      <c r="P8" s="568" t="s">
        <v>942</v>
      </c>
      <c r="Q8" s="128"/>
      <c r="R8" s="128"/>
    </row>
    <row r="9" spans="1:18" s="44" customFormat="1" ht="20.100000000000001" customHeight="1">
      <c r="A9" s="613">
        <v>2016</v>
      </c>
      <c r="B9" s="708">
        <v>2813</v>
      </c>
      <c r="C9" s="1114">
        <v>4496</v>
      </c>
      <c r="D9" s="1114"/>
      <c r="E9" s="473">
        <v>2720</v>
      </c>
      <c r="F9" s="473">
        <v>3982</v>
      </c>
      <c r="G9" s="473">
        <v>1841</v>
      </c>
      <c r="H9" s="473">
        <v>2141</v>
      </c>
      <c r="I9" s="473">
        <v>93</v>
      </c>
      <c r="J9" s="473">
        <v>111</v>
      </c>
      <c r="K9" s="473">
        <v>93</v>
      </c>
      <c r="L9" s="473">
        <v>111</v>
      </c>
      <c r="M9" s="709" t="s">
        <v>610</v>
      </c>
      <c r="N9" s="709" t="s">
        <v>610</v>
      </c>
      <c r="O9" s="473">
        <v>23</v>
      </c>
      <c r="P9" s="473">
        <v>403</v>
      </c>
    </row>
    <row r="10" spans="1:18" s="44" customFormat="1" ht="20.100000000000001" customHeight="1">
      <c r="A10" s="386">
        <v>2017</v>
      </c>
      <c r="B10" s="473">
        <v>3343</v>
      </c>
      <c r="C10" s="1114">
        <v>4577</v>
      </c>
      <c r="D10" s="1114"/>
      <c r="E10" s="473">
        <v>2828</v>
      </c>
      <c r="F10" s="473">
        <v>4005</v>
      </c>
      <c r="G10" s="473">
        <v>1981</v>
      </c>
      <c r="H10" s="473">
        <v>2197</v>
      </c>
      <c r="I10" s="473">
        <v>116</v>
      </c>
      <c r="J10" s="473">
        <v>173</v>
      </c>
      <c r="K10" s="473">
        <v>110</v>
      </c>
      <c r="L10" s="473">
        <v>167</v>
      </c>
      <c r="M10" s="473">
        <v>6</v>
      </c>
      <c r="N10" s="473">
        <v>6</v>
      </c>
      <c r="O10" s="709" t="s">
        <v>610</v>
      </c>
      <c r="P10" s="473">
        <v>399</v>
      </c>
    </row>
    <row r="11" spans="1:18" s="174" customFormat="1" ht="20.100000000000001" customHeight="1">
      <c r="A11" s="386">
        <v>2018</v>
      </c>
      <c r="B11" s="473">
        <v>3760</v>
      </c>
      <c r="C11" s="1114">
        <v>5037</v>
      </c>
      <c r="D11" s="1114"/>
      <c r="E11" s="473">
        <v>3274</v>
      </c>
      <c r="F11" s="473">
        <v>4508</v>
      </c>
      <c r="G11" s="473">
        <v>2097</v>
      </c>
      <c r="H11" s="473">
        <v>2411</v>
      </c>
      <c r="I11" s="473">
        <v>105</v>
      </c>
      <c r="J11" s="473">
        <v>148</v>
      </c>
      <c r="K11" s="473">
        <v>104</v>
      </c>
      <c r="L11" s="473">
        <v>147</v>
      </c>
      <c r="M11" s="473">
        <v>1</v>
      </c>
      <c r="N11" s="473">
        <v>1</v>
      </c>
      <c r="O11" s="709" t="s">
        <v>610</v>
      </c>
      <c r="P11" s="473">
        <v>381</v>
      </c>
    </row>
    <row r="12" spans="1:18" s="174" customFormat="1" ht="20.100000000000001" customHeight="1">
      <c r="A12" s="386">
        <v>2019</v>
      </c>
      <c r="B12" s="473">
        <v>4017</v>
      </c>
      <c r="C12" s="1114">
        <v>5316</v>
      </c>
      <c r="D12" s="1114"/>
      <c r="E12" s="473">
        <v>3538</v>
      </c>
      <c r="F12" s="473">
        <v>4804</v>
      </c>
      <c r="G12" s="473">
        <v>2160</v>
      </c>
      <c r="H12" s="473">
        <v>2561</v>
      </c>
      <c r="I12" s="473">
        <v>96</v>
      </c>
      <c r="J12" s="473">
        <v>128</v>
      </c>
      <c r="K12" s="473">
        <v>94</v>
      </c>
      <c r="L12" s="473">
        <v>126</v>
      </c>
      <c r="M12" s="473">
        <v>2</v>
      </c>
      <c r="N12" s="473">
        <v>2</v>
      </c>
      <c r="O12" s="709" t="s">
        <v>610</v>
      </c>
      <c r="P12" s="473">
        <v>384</v>
      </c>
    </row>
    <row r="13" spans="1:18" s="174" customFormat="1" ht="20.100000000000001" customHeight="1">
      <c r="A13" s="386">
        <v>2020</v>
      </c>
      <c r="B13" s="473">
        <v>3817</v>
      </c>
      <c r="C13" s="1114">
        <v>5291</v>
      </c>
      <c r="D13" s="1114"/>
      <c r="E13" s="473">
        <v>3724</v>
      </c>
      <c r="F13" s="473">
        <v>5172</v>
      </c>
      <c r="G13" s="473">
        <v>2354</v>
      </c>
      <c r="H13" s="473">
        <v>2818</v>
      </c>
      <c r="I13" s="473">
        <v>86</v>
      </c>
      <c r="J13" s="473">
        <v>112</v>
      </c>
      <c r="K13" s="473">
        <v>86</v>
      </c>
      <c r="L13" s="473">
        <v>112</v>
      </c>
      <c r="M13" s="473">
        <v>0</v>
      </c>
      <c r="N13" s="473">
        <v>0</v>
      </c>
      <c r="O13" s="473">
        <v>25</v>
      </c>
      <c r="P13" s="473">
        <v>384</v>
      </c>
    </row>
    <row r="14" spans="1:18" s="174" customFormat="1" ht="30" customHeight="1">
      <c r="A14" s="372">
        <v>2021</v>
      </c>
      <c r="B14" s="710">
        <v>4819</v>
      </c>
      <c r="C14" s="1115">
        <v>6511</v>
      </c>
      <c r="D14" s="1115"/>
      <c r="E14" s="710">
        <v>4279</v>
      </c>
      <c r="F14" s="710">
        <v>5903</v>
      </c>
      <c r="G14" s="710">
        <v>2585</v>
      </c>
      <c r="H14" s="710">
        <v>3318</v>
      </c>
      <c r="I14" s="710">
        <v>139</v>
      </c>
      <c r="J14" s="710">
        <v>207</v>
      </c>
      <c r="K14" s="710">
        <v>139</v>
      </c>
      <c r="L14" s="710">
        <v>207</v>
      </c>
      <c r="M14" s="710" t="s">
        <v>278</v>
      </c>
      <c r="N14" s="710" t="s">
        <v>278</v>
      </c>
      <c r="O14" s="710">
        <v>23</v>
      </c>
      <c r="P14" s="710">
        <v>401</v>
      </c>
    </row>
    <row r="15" spans="1:18" s="174" customFormat="1" ht="20.100000000000001" customHeight="1">
      <c r="A15" s="386" t="s">
        <v>915</v>
      </c>
      <c r="B15" s="473">
        <v>361</v>
      </c>
      <c r="C15" s="1114">
        <v>357</v>
      </c>
      <c r="D15" s="1114"/>
      <c r="E15" s="473">
        <v>4</v>
      </c>
      <c r="F15" s="473">
        <f>G15+H15</f>
        <v>1</v>
      </c>
      <c r="G15" s="473">
        <v>1</v>
      </c>
      <c r="H15" s="473"/>
      <c r="I15" s="473">
        <v>1</v>
      </c>
      <c r="J15" s="473"/>
      <c r="K15" s="473">
        <v>1</v>
      </c>
      <c r="L15" s="473"/>
      <c r="M15" s="473">
        <v>0</v>
      </c>
      <c r="N15" s="473">
        <v>0</v>
      </c>
      <c r="O15" s="473" t="s">
        <v>944</v>
      </c>
      <c r="P15" s="473" t="s">
        <v>944</v>
      </c>
    </row>
    <row r="16" spans="1:18" s="44" customFormat="1" ht="20.100000000000001" customHeight="1">
      <c r="A16" s="502" t="s">
        <v>188</v>
      </c>
      <c r="B16" s="473">
        <v>399</v>
      </c>
      <c r="C16" s="1114">
        <v>583</v>
      </c>
      <c r="D16" s="1114"/>
      <c r="E16" s="473">
        <v>386</v>
      </c>
      <c r="F16" s="473">
        <f t="shared" ref="F16:F35" si="0">G16+H16</f>
        <v>559</v>
      </c>
      <c r="G16" s="473">
        <v>268</v>
      </c>
      <c r="H16" s="473">
        <v>291</v>
      </c>
      <c r="I16" s="473">
        <v>10</v>
      </c>
      <c r="J16" s="473">
        <v>21</v>
      </c>
      <c r="K16" s="473">
        <v>10</v>
      </c>
      <c r="L16" s="473">
        <v>21</v>
      </c>
      <c r="M16" s="473">
        <v>0</v>
      </c>
      <c r="N16" s="473">
        <v>0</v>
      </c>
      <c r="O16" s="473" t="s">
        <v>944</v>
      </c>
      <c r="P16" s="473" t="s">
        <v>944</v>
      </c>
    </row>
    <row r="17" spans="1:16" s="44" customFormat="1" ht="20.100000000000001" customHeight="1">
      <c r="A17" s="502" t="s">
        <v>189</v>
      </c>
      <c r="B17" s="473">
        <v>155</v>
      </c>
      <c r="C17" s="1114">
        <v>191</v>
      </c>
      <c r="D17" s="1114"/>
      <c r="E17" s="473">
        <v>150</v>
      </c>
      <c r="F17" s="473">
        <f t="shared" si="0"/>
        <v>186</v>
      </c>
      <c r="G17" s="473">
        <v>70</v>
      </c>
      <c r="H17" s="473">
        <v>116</v>
      </c>
      <c r="I17" s="473">
        <v>1</v>
      </c>
      <c r="J17" s="473">
        <v>1</v>
      </c>
      <c r="K17" s="473">
        <v>1</v>
      </c>
      <c r="L17" s="473">
        <v>1</v>
      </c>
      <c r="M17" s="710" t="s">
        <v>278</v>
      </c>
      <c r="N17" s="710" t="s">
        <v>278</v>
      </c>
      <c r="O17" s="473" t="s">
        <v>944</v>
      </c>
      <c r="P17" s="473" t="s">
        <v>944</v>
      </c>
    </row>
    <row r="18" spans="1:16" s="44" customFormat="1" ht="20.100000000000001" customHeight="1">
      <c r="A18" s="502" t="s">
        <v>190</v>
      </c>
      <c r="B18" s="473">
        <v>118</v>
      </c>
      <c r="C18" s="1114">
        <v>139</v>
      </c>
      <c r="D18" s="1114"/>
      <c r="E18" s="473">
        <v>113</v>
      </c>
      <c r="F18" s="473">
        <f t="shared" si="0"/>
        <v>134</v>
      </c>
      <c r="G18" s="473">
        <v>59</v>
      </c>
      <c r="H18" s="473">
        <v>75</v>
      </c>
      <c r="I18" s="473">
        <v>2</v>
      </c>
      <c r="J18" s="473">
        <v>2</v>
      </c>
      <c r="K18" s="473">
        <v>2</v>
      </c>
      <c r="L18" s="473">
        <v>2</v>
      </c>
      <c r="M18" s="473">
        <v>0</v>
      </c>
      <c r="N18" s="473">
        <v>0</v>
      </c>
      <c r="O18" s="473" t="s">
        <v>944</v>
      </c>
      <c r="P18" s="473" t="s">
        <v>944</v>
      </c>
    </row>
    <row r="19" spans="1:16" s="44" customFormat="1" ht="20.100000000000001" customHeight="1">
      <c r="A19" s="502" t="s">
        <v>191</v>
      </c>
      <c r="B19" s="473">
        <v>107</v>
      </c>
      <c r="C19" s="1114">
        <v>117</v>
      </c>
      <c r="D19" s="1114"/>
      <c r="E19" s="473">
        <v>106</v>
      </c>
      <c r="F19" s="473">
        <f t="shared" si="0"/>
        <v>116</v>
      </c>
      <c r="G19" s="473">
        <v>36</v>
      </c>
      <c r="H19" s="473">
        <v>80</v>
      </c>
      <c r="I19" s="473">
        <v>1</v>
      </c>
      <c r="J19" s="473">
        <v>1</v>
      </c>
      <c r="K19" s="473">
        <v>1</v>
      </c>
      <c r="L19" s="473">
        <v>1</v>
      </c>
      <c r="M19" s="473">
        <v>0</v>
      </c>
      <c r="N19" s="473">
        <v>0</v>
      </c>
      <c r="O19" s="473" t="s">
        <v>944</v>
      </c>
      <c r="P19" s="473" t="s">
        <v>944</v>
      </c>
    </row>
    <row r="20" spans="1:16" s="44" customFormat="1" ht="20.100000000000001" customHeight="1">
      <c r="A20" s="502" t="s">
        <v>192</v>
      </c>
      <c r="B20" s="473">
        <v>110</v>
      </c>
      <c r="C20" s="1114">
        <v>129</v>
      </c>
      <c r="D20" s="1114"/>
      <c r="E20" s="473">
        <v>107</v>
      </c>
      <c r="F20" s="473">
        <f t="shared" si="0"/>
        <v>123</v>
      </c>
      <c r="G20" s="473">
        <v>50</v>
      </c>
      <c r="H20" s="473">
        <v>73</v>
      </c>
      <c r="I20" s="473">
        <v>2</v>
      </c>
      <c r="J20" s="473">
        <v>5</v>
      </c>
      <c r="K20" s="473">
        <v>2</v>
      </c>
      <c r="L20" s="473">
        <v>5</v>
      </c>
      <c r="M20" s="710" t="s">
        <v>278</v>
      </c>
      <c r="N20" s="710" t="s">
        <v>278</v>
      </c>
      <c r="O20" s="473" t="s">
        <v>944</v>
      </c>
      <c r="P20" s="473" t="s">
        <v>944</v>
      </c>
    </row>
    <row r="21" spans="1:16" s="44" customFormat="1" ht="20.100000000000001" customHeight="1">
      <c r="A21" s="502" t="s">
        <v>193</v>
      </c>
      <c r="B21" s="473">
        <v>142</v>
      </c>
      <c r="C21" s="1114">
        <v>186</v>
      </c>
      <c r="D21" s="1114"/>
      <c r="E21" s="473">
        <v>138</v>
      </c>
      <c r="F21" s="473">
        <f t="shared" si="0"/>
        <v>180</v>
      </c>
      <c r="G21" s="473">
        <v>77</v>
      </c>
      <c r="H21" s="473">
        <v>103</v>
      </c>
      <c r="I21" s="473">
        <v>4</v>
      </c>
      <c r="J21" s="473">
        <v>6</v>
      </c>
      <c r="K21" s="473">
        <v>4</v>
      </c>
      <c r="L21" s="473">
        <v>6</v>
      </c>
      <c r="M21" s="473">
        <v>0</v>
      </c>
      <c r="N21" s="473">
        <v>0</v>
      </c>
      <c r="O21" s="473" t="s">
        <v>944</v>
      </c>
      <c r="P21" s="473" t="s">
        <v>944</v>
      </c>
    </row>
    <row r="22" spans="1:16" s="44" customFormat="1" ht="20.100000000000001" customHeight="1">
      <c r="A22" s="502" t="s">
        <v>194</v>
      </c>
      <c r="B22" s="473">
        <v>161</v>
      </c>
      <c r="C22" s="1114">
        <v>199</v>
      </c>
      <c r="D22" s="1114"/>
      <c r="E22" s="473">
        <v>160</v>
      </c>
      <c r="F22" s="473">
        <f t="shared" si="0"/>
        <v>198</v>
      </c>
      <c r="G22" s="473">
        <v>79</v>
      </c>
      <c r="H22" s="473">
        <v>119</v>
      </c>
      <c r="I22" s="473">
        <v>1</v>
      </c>
      <c r="J22" s="473">
        <v>1</v>
      </c>
      <c r="K22" s="473">
        <v>1</v>
      </c>
      <c r="L22" s="473">
        <v>1</v>
      </c>
      <c r="M22" s="473">
        <v>0</v>
      </c>
      <c r="N22" s="473">
        <v>0</v>
      </c>
      <c r="O22" s="473" t="s">
        <v>944</v>
      </c>
      <c r="P22" s="473" t="s">
        <v>944</v>
      </c>
    </row>
    <row r="23" spans="1:16" s="44" customFormat="1" ht="20.100000000000001" customHeight="1">
      <c r="A23" s="502" t="s">
        <v>195</v>
      </c>
      <c r="B23" s="473">
        <v>112</v>
      </c>
      <c r="C23" s="1114">
        <v>133</v>
      </c>
      <c r="D23" s="1114"/>
      <c r="E23" s="473">
        <v>111</v>
      </c>
      <c r="F23" s="473">
        <f t="shared" si="0"/>
        <v>132</v>
      </c>
      <c r="G23" s="473">
        <v>46</v>
      </c>
      <c r="H23" s="473">
        <v>86</v>
      </c>
      <c r="I23" s="473">
        <v>1</v>
      </c>
      <c r="J23" s="473">
        <v>1</v>
      </c>
      <c r="K23" s="473">
        <v>1</v>
      </c>
      <c r="L23" s="473">
        <v>1</v>
      </c>
      <c r="M23" s="710" t="s">
        <v>278</v>
      </c>
      <c r="N23" s="710" t="s">
        <v>278</v>
      </c>
      <c r="O23" s="473" t="s">
        <v>944</v>
      </c>
      <c r="P23" s="473" t="s">
        <v>944</v>
      </c>
    </row>
    <row r="24" spans="1:16" s="44" customFormat="1" ht="20.100000000000001" customHeight="1">
      <c r="A24" s="502" t="s">
        <v>196</v>
      </c>
      <c r="B24" s="473">
        <v>220</v>
      </c>
      <c r="C24" s="1114">
        <v>263</v>
      </c>
      <c r="D24" s="1114"/>
      <c r="E24" s="473">
        <v>189</v>
      </c>
      <c r="F24" s="473">
        <f t="shared" si="0"/>
        <v>227</v>
      </c>
      <c r="G24" s="473">
        <v>85</v>
      </c>
      <c r="H24" s="473">
        <v>142</v>
      </c>
      <c r="I24" s="473">
        <v>26</v>
      </c>
      <c r="J24" s="473">
        <v>31</v>
      </c>
      <c r="K24" s="473">
        <v>26</v>
      </c>
      <c r="L24" s="473">
        <v>31</v>
      </c>
      <c r="M24" s="473">
        <v>0</v>
      </c>
      <c r="N24" s="473">
        <v>0</v>
      </c>
      <c r="O24" s="473" t="s">
        <v>944</v>
      </c>
      <c r="P24" s="473" t="s">
        <v>944</v>
      </c>
    </row>
    <row r="25" spans="1:16" s="44" customFormat="1" ht="20.100000000000001" customHeight="1">
      <c r="A25" s="502" t="s">
        <v>197</v>
      </c>
      <c r="B25" s="473">
        <v>189</v>
      </c>
      <c r="C25" s="1114">
        <v>225</v>
      </c>
      <c r="D25" s="1114"/>
      <c r="E25" s="473">
        <v>182</v>
      </c>
      <c r="F25" s="473">
        <f t="shared" si="0"/>
        <v>218</v>
      </c>
      <c r="G25" s="473">
        <v>99</v>
      </c>
      <c r="H25" s="473">
        <v>119</v>
      </c>
      <c r="I25" s="473">
        <v>4</v>
      </c>
      <c r="J25" s="473">
        <v>4</v>
      </c>
      <c r="K25" s="473">
        <v>4</v>
      </c>
      <c r="L25" s="473">
        <v>4</v>
      </c>
      <c r="M25" s="473">
        <v>0</v>
      </c>
      <c r="N25" s="473">
        <v>0</v>
      </c>
      <c r="O25" s="473" t="s">
        <v>944</v>
      </c>
      <c r="P25" s="473" t="s">
        <v>944</v>
      </c>
    </row>
    <row r="26" spans="1:16" s="44" customFormat="1" ht="20.100000000000001" customHeight="1">
      <c r="A26" s="502" t="s">
        <v>198</v>
      </c>
      <c r="B26" s="473">
        <v>155</v>
      </c>
      <c r="C26" s="1114">
        <v>183</v>
      </c>
      <c r="D26" s="1114"/>
      <c r="E26" s="473">
        <v>125</v>
      </c>
      <c r="F26" s="473">
        <f t="shared" si="0"/>
        <v>146</v>
      </c>
      <c r="G26" s="473">
        <v>66</v>
      </c>
      <c r="H26" s="473">
        <v>80</v>
      </c>
      <c r="I26" s="473">
        <v>30</v>
      </c>
      <c r="J26" s="473">
        <v>37</v>
      </c>
      <c r="K26" s="473">
        <v>30</v>
      </c>
      <c r="L26" s="473">
        <v>37</v>
      </c>
      <c r="M26" s="710" t="s">
        <v>278</v>
      </c>
      <c r="N26" s="710" t="s">
        <v>278</v>
      </c>
      <c r="O26" s="473" t="s">
        <v>944</v>
      </c>
      <c r="P26" s="473" t="s">
        <v>944</v>
      </c>
    </row>
    <row r="27" spans="1:16" s="44" customFormat="1" ht="20.100000000000001" customHeight="1">
      <c r="A27" s="502" t="s">
        <v>199</v>
      </c>
      <c r="B27" s="473">
        <v>120</v>
      </c>
      <c r="C27" s="1114">
        <v>128</v>
      </c>
      <c r="D27" s="1114"/>
      <c r="E27" s="473">
        <v>108</v>
      </c>
      <c r="F27" s="473">
        <f t="shared" si="0"/>
        <v>116</v>
      </c>
      <c r="G27" s="473">
        <v>58</v>
      </c>
      <c r="H27" s="473">
        <v>58</v>
      </c>
      <c r="I27" s="473">
        <v>0</v>
      </c>
      <c r="J27" s="473">
        <v>0</v>
      </c>
      <c r="K27" s="473">
        <v>0</v>
      </c>
      <c r="L27" s="473">
        <v>0</v>
      </c>
      <c r="M27" s="473">
        <v>0</v>
      </c>
      <c r="N27" s="473">
        <v>0</v>
      </c>
      <c r="O27" s="473" t="s">
        <v>944</v>
      </c>
      <c r="P27" s="473" t="s">
        <v>944</v>
      </c>
    </row>
    <row r="28" spans="1:16" s="44" customFormat="1" ht="20.100000000000001" customHeight="1">
      <c r="A28" s="502" t="s">
        <v>200</v>
      </c>
      <c r="B28" s="473">
        <v>210</v>
      </c>
      <c r="C28" s="1114">
        <v>270</v>
      </c>
      <c r="D28" s="1114"/>
      <c r="E28" s="473">
        <v>201</v>
      </c>
      <c r="F28" s="473">
        <f t="shared" si="0"/>
        <v>259</v>
      </c>
      <c r="G28" s="473">
        <v>121</v>
      </c>
      <c r="H28" s="473">
        <v>138</v>
      </c>
      <c r="I28" s="473">
        <v>6</v>
      </c>
      <c r="J28" s="473">
        <v>8</v>
      </c>
      <c r="K28" s="473">
        <v>6</v>
      </c>
      <c r="L28" s="473">
        <v>8</v>
      </c>
      <c r="M28" s="473">
        <v>0</v>
      </c>
      <c r="N28" s="473">
        <v>0</v>
      </c>
      <c r="O28" s="473" t="s">
        <v>944</v>
      </c>
      <c r="P28" s="473" t="s">
        <v>944</v>
      </c>
    </row>
    <row r="29" spans="1:16" s="44" customFormat="1" ht="20.100000000000001" customHeight="1">
      <c r="A29" s="502" t="s">
        <v>201</v>
      </c>
      <c r="B29" s="473">
        <v>284</v>
      </c>
      <c r="C29" s="1114">
        <v>428</v>
      </c>
      <c r="D29" s="1114"/>
      <c r="E29" s="473">
        <v>278</v>
      </c>
      <c r="F29" s="473">
        <f t="shared" si="0"/>
        <v>419</v>
      </c>
      <c r="G29" s="473">
        <v>181</v>
      </c>
      <c r="H29" s="473">
        <v>238</v>
      </c>
      <c r="I29" s="473">
        <v>4</v>
      </c>
      <c r="J29" s="473">
        <v>7</v>
      </c>
      <c r="K29" s="473">
        <v>4</v>
      </c>
      <c r="L29" s="473">
        <v>7</v>
      </c>
      <c r="M29" s="710" t="s">
        <v>278</v>
      </c>
      <c r="N29" s="710" t="s">
        <v>278</v>
      </c>
      <c r="O29" s="473" t="s">
        <v>944</v>
      </c>
      <c r="P29" s="473" t="s">
        <v>944</v>
      </c>
    </row>
    <row r="30" spans="1:16" s="44" customFormat="1" ht="20.100000000000001" customHeight="1">
      <c r="A30" s="502" t="s">
        <v>202</v>
      </c>
      <c r="B30" s="473">
        <v>177</v>
      </c>
      <c r="C30" s="1114">
        <v>264</v>
      </c>
      <c r="D30" s="1114"/>
      <c r="E30" s="473">
        <v>174</v>
      </c>
      <c r="F30" s="473">
        <f t="shared" si="0"/>
        <v>261</v>
      </c>
      <c r="G30" s="473">
        <v>112</v>
      </c>
      <c r="H30" s="473">
        <v>149</v>
      </c>
      <c r="I30" s="473">
        <v>1</v>
      </c>
      <c r="J30" s="473">
        <v>1</v>
      </c>
      <c r="K30" s="473">
        <v>1</v>
      </c>
      <c r="L30" s="473">
        <v>1</v>
      </c>
      <c r="M30" s="473">
        <v>0</v>
      </c>
      <c r="N30" s="473">
        <v>0</v>
      </c>
      <c r="O30" s="473" t="s">
        <v>944</v>
      </c>
      <c r="P30" s="473" t="s">
        <v>944</v>
      </c>
    </row>
    <row r="31" spans="1:16" s="44" customFormat="1" ht="20.100000000000001" customHeight="1">
      <c r="A31" s="502" t="s">
        <v>203</v>
      </c>
      <c r="B31" s="473">
        <v>287</v>
      </c>
      <c r="C31" s="1114">
        <v>390</v>
      </c>
      <c r="D31" s="1114"/>
      <c r="E31" s="473">
        <v>276</v>
      </c>
      <c r="F31" s="473">
        <f t="shared" si="0"/>
        <v>369</v>
      </c>
      <c r="G31" s="473">
        <v>166</v>
      </c>
      <c r="H31" s="473">
        <v>203</v>
      </c>
      <c r="I31" s="473">
        <v>8</v>
      </c>
      <c r="J31" s="473">
        <v>18</v>
      </c>
      <c r="K31" s="473">
        <v>8</v>
      </c>
      <c r="L31" s="473">
        <v>18</v>
      </c>
      <c r="M31" s="473">
        <v>0</v>
      </c>
      <c r="N31" s="473">
        <v>0</v>
      </c>
      <c r="O31" s="473" t="s">
        <v>944</v>
      </c>
      <c r="P31" s="473" t="s">
        <v>944</v>
      </c>
    </row>
    <row r="32" spans="1:16" s="44" customFormat="1" ht="20.100000000000001" customHeight="1">
      <c r="A32" s="502" t="s">
        <v>204</v>
      </c>
      <c r="B32" s="473">
        <v>323</v>
      </c>
      <c r="C32" s="1114">
        <v>452</v>
      </c>
      <c r="D32" s="1114"/>
      <c r="E32" s="473">
        <v>310</v>
      </c>
      <c r="F32" s="473">
        <f t="shared" si="0"/>
        <v>434</v>
      </c>
      <c r="G32" s="473">
        <v>185</v>
      </c>
      <c r="H32" s="473">
        <v>249</v>
      </c>
      <c r="I32" s="473">
        <v>11</v>
      </c>
      <c r="J32" s="473">
        <v>16</v>
      </c>
      <c r="K32" s="473">
        <v>11</v>
      </c>
      <c r="L32" s="473">
        <v>16</v>
      </c>
      <c r="M32" s="710" t="s">
        <v>278</v>
      </c>
      <c r="N32" s="710" t="s">
        <v>278</v>
      </c>
      <c r="O32" s="473" t="s">
        <v>944</v>
      </c>
      <c r="P32" s="473" t="s">
        <v>944</v>
      </c>
    </row>
    <row r="33" spans="1:16" s="44" customFormat="1" ht="20.100000000000001" customHeight="1">
      <c r="A33" s="502" t="s">
        <v>205</v>
      </c>
      <c r="B33" s="473">
        <v>442</v>
      </c>
      <c r="C33" s="1114">
        <v>541</v>
      </c>
      <c r="D33" s="1114"/>
      <c r="E33" s="473">
        <v>434</v>
      </c>
      <c r="F33" s="473">
        <f t="shared" si="0"/>
        <v>529</v>
      </c>
      <c r="G33" s="473">
        <v>260</v>
      </c>
      <c r="H33" s="473">
        <v>269</v>
      </c>
      <c r="I33" s="473">
        <v>6</v>
      </c>
      <c r="J33" s="473">
        <v>10</v>
      </c>
      <c r="K33" s="473">
        <v>6</v>
      </c>
      <c r="L33" s="473">
        <v>10</v>
      </c>
      <c r="M33" s="473">
        <v>0</v>
      </c>
      <c r="N33" s="473">
        <v>0</v>
      </c>
      <c r="O33" s="473" t="s">
        <v>944</v>
      </c>
      <c r="P33" s="473" t="s">
        <v>944</v>
      </c>
    </row>
    <row r="34" spans="1:16" s="44" customFormat="1" ht="20.100000000000001" customHeight="1">
      <c r="A34" s="502" t="s">
        <v>206</v>
      </c>
      <c r="B34" s="473">
        <v>216</v>
      </c>
      <c r="C34" s="1114">
        <v>290</v>
      </c>
      <c r="D34" s="1114"/>
      <c r="E34" s="473">
        <v>211</v>
      </c>
      <c r="F34" s="473">
        <f t="shared" si="0"/>
        <v>281</v>
      </c>
      <c r="G34" s="473">
        <v>129</v>
      </c>
      <c r="H34" s="473">
        <v>152</v>
      </c>
      <c r="I34" s="473">
        <v>5</v>
      </c>
      <c r="J34" s="473">
        <v>9</v>
      </c>
      <c r="K34" s="473">
        <v>5</v>
      </c>
      <c r="L34" s="473">
        <v>9</v>
      </c>
      <c r="M34" s="473">
        <v>0</v>
      </c>
      <c r="N34" s="473">
        <v>0</v>
      </c>
      <c r="O34" s="473" t="s">
        <v>944</v>
      </c>
      <c r="P34" s="473" t="s">
        <v>944</v>
      </c>
    </row>
    <row r="35" spans="1:16" s="44" customFormat="1" ht="20.100000000000001" customHeight="1">
      <c r="A35" s="503" t="s">
        <v>207</v>
      </c>
      <c r="B35" s="711">
        <v>531</v>
      </c>
      <c r="C35" s="1117">
        <v>1043</v>
      </c>
      <c r="D35" s="1117"/>
      <c r="E35" s="711">
        <v>516</v>
      </c>
      <c r="F35" s="711">
        <f t="shared" si="0"/>
        <v>1015</v>
      </c>
      <c r="G35" s="711">
        <v>437</v>
      </c>
      <c r="H35" s="711">
        <v>578</v>
      </c>
      <c r="I35" s="711">
        <v>15</v>
      </c>
      <c r="J35" s="711">
        <v>28</v>
      </c>
      <c r="K35" s="711">
        <v>15</v>
      </c>
      <c r="L35" s="711">
        <v>28</v>
      </c>
      <c r="M35" s="710" t="s">
        <v>278</v>
      </c>
      <c r="N35" s="710" t="s">
        <v>278</v>
      </c>
      <c r="O35" s="473" t="s">
        <v>944</v>
      </c>
      <c r="P35" s="473" t="s">
        <v>944</v>
      </c>
    </row>
    <row r="36" spans="1:16" s="105" customFormat="1" ht="13.5" customHeight="1">
      <c r="A36" s="388" t="s">
        <v>938</v>
      </c>
      <c r="B36" s="706"/>
      <c r="C36" s="1105"/>
      <c r="D36" s="1105"/>
      <c r="E36" s="706"/>
      <c r="F36" s="706"/>
      <c r="G36" s="706"/>
      <c r="H36" s="706"/>
      <c r="I36" s="848" t="s">
        <v>922</v>
      </c>
      <c r="J36" s="848"/>
      <c r="K36" s="848"/>
      <c r="L36" s="848"/>
      <c r="M36" s="848"/>
      <c r="N36" s="848"/>
      <c r="O36" s="848"/>
      <c r="P36" s="848"/>
    </row>
    <row r="37" spans="1:16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</sheetData>
  <mergeCells count="46">
    <mergeCell ref="I36:P36"/>
    <mergeCell ref="B7:B8"/>
    <mergeCell ref="C7:D8"/>
    <mergeCell ref="L4:P4"/>
    <mergeCell ref="A2:H2"/>
    <mergeCell ref="I2:P2"/>
    <mergeCell ref="C34:D34"/>
    <mergeCell ref="C33:D33"/>
    <mergeCell ref="C12:D12"/>
    <mergeCell ref="C11:D11"/>
    <mergeCell ref="C35:D35"/>
    <mergeCell ref="C23:D23"/>
    <mergeCell ref="C17:D17"/>
    <mergeCell ref="C18:D18"/>
    <mergeCell ref="C19:D19"/>
    <mergeCell ref="C20:D20"/>
    <mergeCell ref="C15:D15"/>
    <mergeCell ref="C21:D21"/>
    <mergeCell ref="C22:D22"/>
    <mergeCell ref="C32:D32"/>
    <mergeCell ref="C31:D31"/>
    <mergeCell ref="C30:D30"/>
    <mergeCell ref="C24:D24"/>
    <mergeCell ref="C36:D36"/>
    <mergeCell ref="B5:D5"/>
    <mergeCell ref="E5:H5"/>
    <mergeCell ref="I5:J5"/>
    <mergeCell ref="K5:N5"/>
    <mergeCell ref="B6:D6"/>
    <mergeCell ref="C9:D9"/>
    <mergeCell ref="C16:D16"/>
    <mergeCell ref="C10:D10"/>
    <mergeCell ref="C29:D29"/>
    <mergeCell ref="C28:D28"/>
    <mergeCell ref="C27:D27"/>
    <mergeCell ref="C26:D26"/>
    <mergeCell ref="C25:D25"/>
    <mergeCell ref="C13:D13"/>
    <mergeCell ref="C14:D14"/>
    <mergeCell ref="O5:P7"/>
    <mergeCell ref="I6:J7"/>
    <mergeCell ref="K6:L7"/>
    <mergeCell ref="M6:N7"/>
    <mergeCell ref="E7:E8"/>
    <mergeCell ref="F7:H7"/>
    <mergeCell ref="E6:H6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8" max="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145" zoomScaleNormal="100" zoomScaleSheetLayoutView="145" workbookViewId="0">
      <selection activeCell="K5" sqref="K5"/>
    </sheetView>
  </sheetViews>
  <sheetFormatPr defaultRowHeight="12"/>
  <cols>
    <col min="1" max="1" width="7.85546875" style="37" customWidth="1"/>
    <col min="2" max="8" width="11" style="37" customWidth="1"/>
    <col min="9" max="9" width="10.85546875" style="37" customWidth="1"/>
    <col min="10" max="10" width="12.42578125" style="37" customWidth="1"/>
    <col min="11" max="16384" width="9.140625" style="37"/>
  </cols>
  <sheetData>
    <row r="1" spans="1:10" ht="24.95" customHeight="1">
      <c r="A1" s="551" t="s">
        <v>649</v>
      </c>
    </row>
    <row r="2" spans="1:10" ht="24.95" customHeight="1">
      <c r="A2" s="1118" t="s">
        <v>946</v>
      </c>
      <c r="B2" s="1118"/>
      <c r="C2" s="1118"/>
      <c r="D2" s="1118"/>
      <c r="E2" s="1118"/>
      <c r="F2" s="1118"/>
      <c r="G2" s="1118"/>
      <c r="H2" s="1118"/>
      <c r="I2" s="1118"/>
      <c r="J2" s="1118"/>
    </row>
    <row r="3" spans="1:10" ht="24.95" customHeight="1">
      <c r="A3" s="1119" t="s">
        <v>945</v>
      </c>
      <c r="B3" s="1119"/>
      <c r="C3" s="1119"/>
      <c r="D3" s="1119"/>
      <c r="E3" s="1119"/>
      <c r="F3" s="1119"/>
      <c r="G3" s="1119"/>
      <c r="H3" s="1119"/>
      <c r="I3" s="1119"/>
      <c r="J3" s="1119"/>
    </row>
    <row r="4" spans="1:10" ht="23.1" customHeight="1">
      <c r="A4" s="351"/>
      <c r="B4" s="351"/>
      <c r="C4" s="351"/>
      <c r="D4" s="351"/>
      <c r="E4" s="351"/>
      <c r="F4" s="351"/>
      <c r="G4" s="351"/>
      <c r="H4" s="351"/>
      <c r="I4" s="351"/>
      <c r="J4" s="351"/>
    </row>
    <row r="5" spans="1:10" s="105" customFormat="1" ht="12.75" thickBot="1">
      <c r="A5" s="880" t="s">
        <v>947</v>
      </c>
      <c r="B5" s="880"/>
      <c r="C5" s="1"/>
      <c r="D5" s="2"/>
      <c r="H5" s="1083" t="s">
        <v>948</v>
      </c>
      <c r="I5" s="1083"/>
      <c r="J5" s="1083"/>
    </row>
    <row r="6" spans="1:10" ht="18" customHeight="1">
      <c r="A6" s="470" t="s">
        <v>937</v>
      </c>
      <c r="B6" s="980" t="s">
        <v>399</v>
      </c>
      <c r="C6" s="980"/>
      <c r="D6" s="980"/>
      <c r="E6" s="980"/>
      <c r="F6" s="980"/>
      <c r="G6" s="980"/>
      <c r="H6" s="980"/>
      <c r="I6" s="980"/>
      <c r="J6" s="980"/>
    </row>
    <row r="7" spans="1:10" ht="18" customHeight="1">
      <c r="A7" s="140"/>
      <c r="B7" s="911" t="s">
        <v>581</v>
      </c>
      <c r="C7" s="912"/>
      <c r="D7" s="912"/>
      <c r="E7" s="912"/>
      <c r="F7" s="912"/>
      <c r="G7" s="912"/>
      <c r="H7" s="912"/>
      <c r="I7" s="912"/>
      <c r="J7" s="912"/>
    </row>
    <row r="8" spans="1:10" ht="18" customHeight="1">
      <c r="A8" s="140"/>
      <c r="B8" s="1055" t="s">
        <v>105</v>
      </c>
      <c r="C8" s="910"/>
      <c r="D8" s="1063"/>
      <c r="E8" s="1055" t="s">
        <v>360</v>
      </c>
      <c r="F8" s="910"/>
      <c r="G8" s="1063"/>
      <c r="H8" s="1077" t="s">
        <v>106</v>
      </c>
      <c r="I8" s="910"/>
      <c r="J8" s="910"/>
    </row>
    <row r="9" spans="1:10" ht="18" customHeight="1">
      <c r="A9" s="140"/>
      <c r="B9" s="911" t="s">
        <v>144</v>
      </c>
      <c r="C9" s="912"/>
      <c r="D9" s="1054"/>
      <c r="E9" s="911" t="s">
        <v>145</v>
      </c>
      <c r="F9" s="912"/>
      <c r="G9" s="1054"/>
      <c r="H9" s="912" t="s">
        <v>107</v>
      </c>
      <c r="I9" s="912"/>
      <c r="J9" s="912"/>
    </row>
    <row r="10" spans="1:10" ht="18" customHeight="1">
      <c r="A10" s="140"/>
      <c r="B10" s="134" t="s">
        <v>95</v>
      </c>
      <c r="C10" s="134" t="s">
        <v>146</v>
      </c>
      <c r="D10" s="137" t="s">
        <v>98</v>
      </c>
      <c r="E10" s="134" t="s">
        <v>95</v>
      </c>
      <c r="F10" s="134" t="s">
        <v>146</v>
      </c>
      <c r="G10" s="137" t="s">
        <v>98</v>
      </c>
      <c r="H10" s="335" t="s">
        <v>95</v>
      </c>
      <c r="I10" s="335" t="s">
        <v>146</v>
      </c>
      <c r="J10" s="349" t="s">
        <v>98</v>
      </c>
    </row>
    <row r="11" spans="1:10" ht="18" customHeight="1">
      <c r="A11" s="144"/>
      <c r="B11" s="458" t="s">
        <v>49</v>
      </c>
      <c r="C11" s="458" t="s">
        <v>99</v>
      </c>
      <c r="D11" s="353" t="s">
        <v>100</v>
      </c>
      <c r="E11" s="458" t="s">
        <v>49</v>
      </c>
      <c r="F11" s="458" t="s">
        <v>99</v>
      </c>
      <c r="G11" s="353" t="s">
        <v>100</v>
      </c>
      <c r="H11" s="458" t="s">
        <v>49</v>
      </c>
      <c r="I11" s="458" t="s">
        <v>99</v>
      </c>
      <c r="J11" s="354" t="s">
        <v>100</v>
      </c>
    </row>
    <row r="12" spans="1:10" s="104" customFormat="1" ht="24.95" customHeight="1">
      <c r="A12" s="386">
        <v>2016</v>
      </c>
      <c r="B12" s="712">
        <f>SUM(C12:D12)</f>
        <v>24123</v>
      </c>
      <c r="C12" s="713">
        <v>9474</v>
      </c>
      <c r="D12" s="713">
        <v>14649</v>
      </c>
      <c r="E12" s="714">
        <f>SUM(F12:G12)</f>
        <v>19782</v>
      </c>
      <c r="F12" s="713">
        <v>7096</v>
      </c>
      <c r="G12" s="713">
        <v>12686</v>
      </c>
      <c r="H12" s="714">
        <v>82</v>
      </c>
      <c r="I12" s="715">
        <v>75</v>
      </c>
      <c r="J12" s="488">
        <v>87</v>
      </c>
    </row>
    <row r="13" spans="1:10" s="104" customFormat="1" ht="24.95" customHeight="1">
      <c r="A13" s="386">
        <v>2017</v>
      </c>
      <c r="B13" s="712">
        <v>24166</v>
      </c>
      <c r="C13" s="713">
        <v>9495</v>
      </c>
      <c r="D13" s="713">
        <v>14683</v>
      </c>
      <c r="E13" s="714">
        <v>19700</v>
      </c>
      <c r="F13" s="713">
        <v>7043</v>
      </c>
      <c r="G13" s="713">
        <v>12657</v>
      </c>
      <c r="H13" s="714">
        <v>82</v>
      </c>
      <c r="I13" s="488">
        <v>74</v>
      </c>
      <c r="J13" s="488">
        <v>86</v>
      </c>
    </row>
    <row r="14" spans="1:10" s="104" customFormat="1" ht="24.95" customHeight="1">
      <c r="A14" s="386">
        <v>2018</v>
      </c>
      <c r="B14" s="712">
        <v>24658</v>
      </c>
      <c r="C14" s="713">
        <v>9818</v>
      </c>
      <c r="D14" s="713">
        <v>14840</v>
      </c>
      <c r="E14" s="714">
        <v>20170</v>
      </c>
      <c r="F14" s="713">
        <v>7331</v>
      </c>
      <c r="G14" s="713">
        <v>12839</v>
      </c>
      <c r="H14" s="714">
        <v>82</v>
      </c>
      <c r="I14" s="488">
        <v>75</v>
      </c>
      <c r="J14" s="488">
        <v>87</v>
      </c>
    </row>
    <row r="15" spans="1:10" s="116" customFormat="1" ht="24.95" customHeight="1">
      <c r="A15" s="386">
        <v>2019</v>
      </c>
      <c r="B15" s="670">
        <v>25257</v>
      </c>
      <c r="C15" s="495">
        <v>10138</v>
      </c>
      <c r="D15" s="495">
        <v>15119</v>
      </c>
      <c r="E15" s="488">
        <v>20430</v>
      </c>
      <c r="F15" s="495">
        <v>7473</v>
      </c>
      <c r="G15" s="495">
        <v>12957</v>
      </c>
      <c r="H15" s="488">
        <v>81</v>
      </c>
      <c r="I15" s="488">
        <v>74</v>
      </c>
      <c r="J15" s="488">
        <v>86</v>
      </c>
    </row>
    <row r="16" spans="1:10" s="116" customFormat="1" ht="24.95" customHeight="1">
      <c r="A16" s="386">
        <v>2020</v>
      </c>
      <c r="B16" s="488">
        <v>25986</v>
      </c>
      <c r="C16" s="495">
        <v>10597</v>
      </c>
      <c r="D16" s="495">
        <v>15389</v>
      </c>
      <c r="E16" s="488">
        <v>20960</v>
      </c>
      <c r="F16" s="495">
        <v>7782</v>
      </c>
      <c r="G16" s="495">
        <v>13178</v>
      </c>
      <c r="H16" s="488">
        <v>80</v>
      </c>
      <c r="I16" s="488">
        <v>73</v>
      </c>
      <c r="J16" s="488">
        <v>86</v>
      </c>
    </row>
    <row r="17" spans="1:10" s="116" customFormat="1" ht="35.1" customHeight="1">
      <c r="A17" s="449">
        <v>2021</v>
      </c>
      <c r="B17" s="538">
        <v>26740</v>
      </c>
      <c r="C17" s="539">
        <v>11077</v>
      </c>
      <c r="D17" s="539">
        <v>15663</v>
      </c>
      <c r="E17" s="538">
        <v>21565</v>
      </c>
      <c r="F17" s="539">
        <v>8097</v>
      </c>
      <c r="G17" s="539">
        <v>13468</v>
      </c>
      <c r="H17" s="538">
        <v>80.599999999999994</v>
      </c>
      <c r="I17" s="538">
        <v>73</v>
      </c>
      <c r="J17" s="538">
        <v>86</v>
      </c>
    </row>
    <row r="18" spans="1:10" s="105" customFormat="1">
      <c r="A18" s="155" t="s">
        <v>949</v>
      </c>
      <c r="B18" s="2"/>
      <c r="C18" s="104"/>
      <c r="D18" s="104"/>
      <c r="E18" s="104"/>
      <c r="F18" s="104"/>
      <c r="G18" s="104"/>
      <c r="H18" s="104"/>
      <c r="J18" s="8" t="s">
        <v>922</v>
      </c>
    </row>
  </sheetData>
  <mergeCells count="12">
    <mergeCell ref="B8:D8"/>
    <mergeCell ref="E8:G8"/>
    <mergeCell ref="H8:J8"/>
    <mergeCell ref="B9:D9"/>
    <mergeCell ref="E9:G9"/>
    <mergeCell ref="H9:J9"/>
    <mergeCell ref="B7:J7"/>
    <mergeCell ref="A5:B5"/>
    <mergeCell ref="H5:J5"/>
    <mergeCell ref="B6:J6"/>
    <mergeCell ref="A2:J2"/>
    <mergeCell ref="A3:J3"/>
  </mergeCells>
  <phoneticPr fontId="6" type="noConversion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view="pageBreakPreview" zoomScale="115" zoomScaleNormal="100" zoomScaleSheetLayoutView="115" workbookViewId="0">
      <selection activeCell="J17" sqref="J17:U17"/>
    </sheetView>
  </sheetViews>
  <sheetFormatPr defaultRowHeight="12"/>
  <cols>
    <col min="1" max="1" width="7.42578125" style="37" customWidth="1"/>
    <col min="2" max="9" width="12.7109375" style="37" customWidth="1"/>
    <col min="10" max="17" width="8.7109375" style="37" customWidth="1"/>
    <col min="18" max="18" width="8.7109375" style="45" customWidth="1"/>
    <col min="19" max="21" width="8.7109375" style="37" customWidth="1"/>
    <col min="22" max="16384" width="9.140625" style="37"/>
  </cols>
  <sheetData>
    <row r="1" spans="1:22" ht="24.95" customHeight="1">
      <c r="A1" s="551" t="s">
        <v>649</v>
      </c>
    </row>
    <row r="2" spans="1:22" s="168" customFormat="1" ht="24.95" customHeight="1">
      <c r="A2" s="1120" t="s">
        <v>505</v>
      </c>
      <c r="B2" s="1120"/>
      <c r="C2" s="1120"/>
      <c r="D2" s="1120"/>
      <c r="E2" s="1120"/>
      <c r="F2" s="1120"/>
      <c r="G2" s="1120"/>
      <c r="H2" s="1120"/>
      <c r="I2" s="1120"/>
      <c r="J2" s="951" t="s">
        <v>950</v>
      </c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</row>
    <row r="3" spans="1:22" s="31" customFormat="1" ht="23.1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07"/>
      <c r="P3" s="29"/>
      <c r="Q3" s="29"/>
      <c r="R3" s="30"/>
      <c r="S3" s="29"/>
      <c r="T3" s="29"/>
      <c r="U3" s="29"/>
    </row>
    <row r="4" spans="1:22" s="1" customFormat="1" ht="15" customHeight="1" thickBot="1">
      <c r="A4" s="1" t="s">
        <v>899</v>
      </c>
      <c r="R4" s="1083" t="s">
        <v>951</v>
      </c>
      <c r="S4" s="1083"/>
      <c r="T4" s="1083"/>
      <c r="U4" s="1083"/>
    </row>
    <row r="5" spans="1:22" ht="18" customHeight="1">
      <c r="A5" s="470" t="s">
        <v>641</v>
      </c>
      <c r="B5" s="856" t="s">
        <v>108</v>
      </c>
      <c r="C5" s="857"/>
      <c r="D5" s="857"/>
      <c r="E5" s="1060"/>
      <c r="F5" s="856" t="s">
        <v>953</v>
      </c>
      <c r="G5" s="857"/>
      <c r="H5" s="857"/>
      <c r="I5" s="857"/>
      <c r="J5" s="858" t="s">
        <v>952</v>
      </c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</row>
    <row r="6" spans="1:22" ht="18" customHeight="1">
      <c r="A6" s="147"/>
      <c r="B6" s="332" t="s">
        <v>208</v>
      </c>
      <c r="C6" s="332" t="s">
        <v>109</v>
      </c>
      <c r="D6" s="332" t="s">
        <v>110</v>
      </c>
      <c r="E6" s="134" t="s">
        <v>147</v>
      </c>
      <c r="F6" s="1121" t="s">
        <v>959</v>
      </c>
      <c r="G6" s="1122"/>
      <c r="H6" s="1122"/>
      <c r="I6" s="1122"/>
      <c r="J6" s="1125" t="s">
        <v>440</v>
      </c>
      <c r="K6" s="1125"/>
      <c r="L6" s="1125"/>
      <c r="M6" s="1126"/>
      <c r="N6" s="1127" t="s">
        <v>441</v>
      </c>
      <c r="O6" s="1125"/>
      <c r="P6" s="1125"/>
      <c r="Q6" s="1126"/>
      <c r="R6" s="1128" t="s">
        <v>442</v>
      </c>
      <c r="S6" s="1129"/>
      <c r="T6" s="1129"/>
      <c r="U6" s="1129"/>
    </row>
    <row r="7" spans="1:22" ht="18" customHeight="1">
      <c r="A7" s="203"/>
      <c r="B7" s="201"/>
      <c r="C7" s="201"/>
      <c r="D7" s="86"/>
      <c r="E7" s="199" t="s">
        <v>361</v>
      </c>
      <c r="F7" s="1123"/>
      <c r="G7" s="1124"/>
      <c r="H7" s="1124"/>
      <c r="I7" s="1124"/>
      <c r="J7" s="1130" t="s">
        <v>584</v>
      </c>
      <c r="K7" s="1130"/>
      <c r="L7" s="1130"/>
      <c r="M7" s="1131"/>
      <c r="N7" s="1132" t="s">
        <v>585</v>
      </c>
      <c r="O7" s="1130"/>
      <c r="P7" s="1130"/>
      <c r="Q7" s="1131"/>
      <c r="R7" s="1133" t="s">
        <v>586</v>
      </c>
      <c r="S7" s="1134"/>
      <c r="T7" s="1134"/>
      <c r="U7" s="1134"/>
    </row>
    <row r="8" spans="1:22" ht="24.95" customHeight="1">
      <c r="A8" s="147"/>
      <c r="B8" s="139"/>
      <c r="C8" s="139"/>
      <c r="D8" s="86"/>
      <c r="E8" s="135"/>
      <c r="F8" s="241" t="s">
        <v>954</v>
      </c>
      <c r="G8" s="242" t="s">
        <v>955</v>
      </c>
      <c r="H8" s="242" t="s">
        <v>956</v>
      </c>
      <c r="I8" s="723" t="s">
        <v>437</v>
      </c>
      <c r="J8" s="720" t="s">
        <v>954</v>
      </c>
      <c r="K8" s="242" t="s">
        <v>955</v>
      </c>
      <c r="L8" s="242" t="s">
        <v>956</v>
      </c>
      <c r="M8" s="243" t="s">
        <v>437</v>
      </c>
      <c r="N8" s="241" t="s">
        <v>954</v>
      </c>
      <c r="O8" s="242" t="s">
        <v>955</v>
      </c>
      <c r="P8" s="242" t="s">
        <v>956</v>
      </c>
      <c r="Q8" s="243" t="s">
        <v>437</v>
      </c>
      <c r="R8" s="241" t="s">
        <v>954</v>
      </c>
      <c r="S8" s="242" t="s">
        <v>955</v>
      </c>
      <c r="T8" s="242" t="s">
        <v>956</v>
      </c>
      <c r="U8" s="723" t="s">
        <v>437</v>
      </c>
    </row>
    <row r="9" spans="1:22" ht="18" customHeight="1">
      <c r="A9" s="147"/>
      <c r="B9" s="202"/>
      <c r="C9" s="202"/>
      <c r="D9" s="208"/>
      <c r="E9" s="204" t="s">
        <v>148</v>
      </c>
      <c r="F9" s="346" t="s">
        <v>957</v>
      </c>
      <c r="G9" s="346"/>
      <c r="H9" s="346"/>
      <c r="I9" s="346" t="s">
        <v>148</v>
      </c>
      <c r="J9" s="721" t="s">
        <v>957</v>
      </c>
      <c r="K9" s="716"/>
      <c r="L9" s="716"/>
      <c r="M9" s="717" t="s">
        <v>148</v>
      </c>
      <c r="N9" s="716" t="s">
        <v>957</v>
      </c>
      <c r="O9" s="716"/>
      <c r="P9" s="716"/>
      <c r="Q9" s="717" t="s">
        <v>148</v>
      </c>
      <c r="R9" s="716" t="s">
        <v>957</v>
      </c>
      <c r="S9" s="716"/>
      <c r="T9" s="716"/>
      <c r="U9" s="716" t="s">
        <v>148</v>
      </c>
    </row>
    <row r="10" spans="1:22" ht="18" customHeight="1">
      <c r="A10" s="138"/>
      <c r="B10" s="352" t="s">
        <v>111</v>
      </c>
      <c r="C10" s="352" t="s">
        <v>582</v>
      </c>
      <c r="D10" s="458" t="s">
        <v>583</v>
      </c>
      <c r="E10" s="79" t="s">
        <v>149</v>
      </c>
      <c r="F10" s="352" t="s">
        <v>958</v>
      </c>
      <c r="G10" s="352" t="s">
        <v>582</v>
      </c>
      <c r="H10" s="352" t="s">
        <v>583</v>
      </c>
      <c r="I10" s="352" t="s">
        <v>149</v>
      </c>
      <c r="J10" s="722" t="s">
        <v>958</v>
      </c>
      <c r="K10" s="718" t="s">
        <v>582</v>
      </c>
      <c r="L10" s="718" t="s">
        <v>583</v>
      </c>
      <c r="M10" s="719" t="s">
        <v>149</v>
      </c>
      <c r="N10" s="718" t="s">
        <v>958</v>
      </c>
      <c r="O10" s="718" t="s">
        <v>582</v>
      </c>
      <c r="P10" s="718" t="s">
        <v>583</v>
      </c>
      <c r="Q10" s="719" t="s">
        <v>149</v>
      </c>
      <c r="R10" s="718" t="s">
        <v>958</v>
      </c>
      <c r="S10" s="718" t="s">
        <v>582</v>
      </c>
      <c r="T10" s="718" t="s">
        <v>583</v>
      </c>
      <c r="U10" s="718" t="s">
        <v>149</v>
      </c>
    </row>
    <row r="11" spans="1:22" s="159" customFormat="1" ht="24.95" customHeight="1">
      <c r="A11" s="23">
        <v>2016</v>
      </c>
      <c r="B11" s="724">
        <v>1</v>
      </c>
      <c r="C11" s="724">
        <v>6</v>
      </c>
      <c r="D11" s="724">
        <v>8</v>
      </c>
      <c r="E11" s="724">
        <v>4</v>
      </c>
      <c r="F11" s="725">
        <v>1</v>
      </c>
      <c r="G11" s="725">
        <v>6</v>
      </c>
      <c r="H11" s="725">
        <v>8</v>
      </c>
      <c r="I11" s="725">
        <v>4</v>
      </c>
      <c r="J11" s="725">
        <v>1</v>
      </c>
      <c r="K11" s="725">
        <v>6</v>
      </c>
      <c r="L11" s="725">
        <v>8</v>
      </c>
      <c r="M11" s="725">
        <v>4</v>
      </c>
      <c r="N11" s="724">
        <v>0</v>
      </c>
      <c r="O11" s="724">
        <v>0</v>
      </c>
      <c r="P11" s="724">
        <v>0</v>
      </c>
      <c r="Q11" s="490">
        <v>0</v>
      </c>
      <c r="R11" s="731">
        <v>0</v>
      </c>
      <c r="S11" s="490">
        <v>0</v>
      </c>
      <c r="T11" s="490">
        <v>0</v>
      </c>
      <c r="U11" s="490">
        <v>0</v>
      </c>
    </row>
    <row r="12" spans="1:22" s="177" customFormat="1" ht="24.95" customHeight="1">
      <c r="A12" s="23">
        <v>2017</v>
      </c>
      <c r="B12" s="724">
        <v>1</v>
      </c>
      <c r="C12" s="724">
        <v>6</v>
      </c>
      <c r="D12" s="724">
        <v>4</v>
      </c>
      <c r="E12" s="724">
        <v>4</v>
      </c>
      <c r="F12" s="725">
        <v>1</v>
      </c>
      <c r="G12" s="725">
        <v>6</v>
      </c>
      <c r="H12" s="725">
        <v>4</v>
      </c>
      <c r="I12" s="725">
        <v>4</v>
      </c>
      <c r="J12" s="725">
        <v>1</v>
      </c>
      <c r="K12" s="725">
        <v>6</v>
      </c>
      <c r="L12" s="725">
        <v>4</v>
      </c>
      <c r="M12" s="725">
        <v>4</v>
      </c>
      <c r="N12" s="724">
        <v>0</v>
      </c>
      <c r="O12" s="724">
        <v>0</v>
      </c>
      <c r="P12" s="724">
        <v>0</v>
      </c>
      <c r="Q12" s="490">
        <v>0</v>
      </c>
      <c r="R12" s="731">
        <v>0</v>
      </c>
      <c r="S12" s="490">
        <v>0</v>
      </c>
      <c r="T12" s="490">
        <v>0</v>
      </c>
      <c r="U12" s="490">
        <v>0</v>
      </c>
    </row>
    <row r="13" spans="1:22" s="200" customFormat="1" ht="24.95" customHeight="1">
      <c r="A13" s="23">
        <v>2018</v>
      </c>
      <c r="B13" s="724">
        <v>1</v>
      </c>
      <c r="C13" s="724">
        <v>12</v>
      </c>
      <c r="D13" s="724">
        <v>8</v>
      </c>
      <c r="E13" s="724">
        <v>4</v>
      </c>
      <c r="F13" s="725">
        <v>1</v>
      </c>
      <c r="G13" s="725">
        <v>12</v>
      </c>
      <c r="H13" s="725">
        <v>8</v>
      </c>
      <c r="I13" s="725">
        <v>4</v>
      </c>
      <c r="J13" s="725">
        <v>1</v>
      </c>
      <c r="K13" s="725">
        <v>12</v>
      </c>
      <c r="L13" s="725">
        <v>8</v>
      </c>
      <c r="M13" s="725">
        <v>4</v>
      </c>
      <c r="N13" s="724">
        <v>0</v>
      </c>
      <c r="O13" s="724">
        <v>0</v>
      </c>
      <c r="P13" s="724">
        <v>0</v>
      </c>
      <c r="Q13" s="490">
        <v>0</v>
      </c>
      <c r="R13" s="731">
        <v>0</v>
      </c>
      <c r="S13" s="490">
        <v>0</v>
      </c>
      <c r="T13" s="490">
        <v>0</v>
      </c>
      <c r="U13" s="490">
        <v>0</v>
      </c>
    </row>
    <row r="14" spans="1:22" s="117" customFormat="1" ht="24.95" customHeight="1">
      <c r="A14" s="66">
        <v>2019</v>
      </c>
      <c r="B14" s="726">
        <v>1</v>
      </c>
      <c r="C14" s="727">
        <v>2</v>
      </c>
      <c r="D14" s="728" t="s">
        <v>397</v>
      </c>
      <c r="E14" s="728">
        <v>8</v>
      </c>
      <c r="F14" s="728">
        <v>1</v>
      </c>
      <c r="G14" s="728">
        <v>2</v>
      </c>
      <c r="H14" s="728">
        <v>0</v>
      </c>
      <c r="I14" s="728">
        <v>8</v>
      </c>
      <c r="J14" s="728">
        <v>0</v>
      </c>
      <c r="K14" s="728">
        <v>0</v>
      </c>
      <c r="L14" s="728">
        <v>0</v>
      </c>
      <c r="M14" s="728">
        <v>0</v>
      </c>
      <c r="N14" s="728">
        <v>0</v>
      </c>
      <c r="O14" s="728">
        <v>0</v>
      </c>
      <c r="P14" s="724">
        <v>0</v>
      </c>
      <c r="Q14" s="727">
        <v>0</v>
      </c>
      <c r="R14" s="393">
        <v>1</v>
      </c>
      <c r="S14" s="556">
        <v>2</v>
      </c>
      <c r="T14" s="556">
        <v>0</v>
      </c>
      <c r="U14" s="556">
        <v>8</v>
      </c>
      <c r="V14" s="81"/>
    </row>
    <row r="15" spans="1:22" s="117" customFormat="1" ht="24.95" customHeight="1">
      <c r="A15" s="23">
        <v>2020</v>
      </c>
      <c r="B15" s="727">
        <v>1</v>
      </c>
      <c r="C15" s="727">
        <v>10</v>
      </c>
      <c r="D15" s="728">
        <v>0</v>
      </c>
      <c r="E15" s="728">
        <v>10</v>
      </c>
      <c r="F15" s="728">
        <v>1</v>
      </c>
      <c r="G15" s="728">
        <v>10</v>
      </c>
      <c r="H15" s="728">
        <v>0</v>
      </c>
      <c r="I15" s="728">
        <v>10</v>
      </c>
      <c r="J15" s="728">
        <v>0</v>
      </c>
      <c r="K15" s="728">
        <v>0</v>
      </c>
      <c r="L15" s="728">
        <v>0</v>
      </c>
      <c r="M15" s="728">
        <v>0</v>
      </c>
      <c r="N15" s="728">
        <v>0</v>
      </c>
      <c r="O15" s="728">
        <v>0</v>
      </c>
      <c r="P15" s="729">
        <v>0</v>
      </c>
      <c r="Q15" s="727">
        <v>0</v>
      </c>
      <c r="R15" s="393">
        <v>1</v>
      </c>
      <c r="S15" s="730">
        <v>10</v>
      </c>
      <c r="T15" s="730">
        <v>0</v>
      </c>
      <c r="U15" s="730">
        <v>10</v>
      </c>
      <c r="V15" s="81"/>
    </row>
    <row r="16" spans="1:22" s="117" customFormat="1" ht="35.1" customHeight="1">
      <c r="A16" s="694">
        <v>2021</v>
      </c>
      <c r="B16" s="732">
        <v>1</v>
      </c>
      <c r="C16" s="732">
        <v>6</v>
      </c>
      <c r="D16" s="733"/>
      <c r="E16" s="733">
        <v>6</v>
      </c>
      <c r="F16" s="734">
        <v>1</v>
      </c>
      <c r="G16" s="735">
        <v>6</v>
      </c>
      <c r="H16" s="735">
        <v>0</v>
      </c>
      <c r="I16" s="735">
        <v>6</v>
      </c>
      <c r="J16" s="733">
        <v>0</v>
      </c>
      <c r="K16" s="733">
        <v>0</v>
      </c>
      <c r="L16" s="733">
        <v>0</v>
      </c>
      <c r="M16" s="733">
        <v>0</v>
      </c>
      <c r="N16" s="733">
        <v>0</v>
      </c>
      <c r="O16" s="733">
        <v>0</v>
      </c>
      <c r="P16" s="736">
        <v>0</v>
      </c>
      <c r="Q16" s="732">
        <v>0</v>
      </c>
      <c r="R16" s="734">
        <v>1</v>
      </c>
      <c r="S16" s="735">
        <v>6</v>
      </c>
      <c r="T16" s="735"/>
      <c r="U16" s="735">
        <v>6</v>
      </c>
      <c r="V16" s="244"/>
    </row>
    <row r="17" spans="1:21" s="105" customFormat="1" ht="13.5" customHeight="1">
      <c r="A17" s="1" t="s">
        <v>921</v>
      </c>
      <c r="B17" s="1"/>
      <c r="J17" s="848" t="s">
        <v>922</v>
      </c>
      <c r="K17" s="848"/>
      <c r="L17" s="848"/>
      <c r="M17" s="848"/>
      <c r="N17" s="848"/>
      <c r="O17" s="848"/>
      <c r="P17" s="848"/>
      <c r="Q17" s="848"/>
      <c r="R17" s="848"/>
      <c r="S17" s="848"/>
      <c r="T17" s="848"/>
      <c r="U17" s="848"/>
    </row>
  </sheetData>
  <mergeCells count="14">
    <mergeCell ref="J17:U17"/>
    <mergeCell ref="J7:M7"/>
    <mergeCell ref="N7:Q7"/>
    <mergeCell ref="R7:U7"/>
    <mergeCell ref="R4:U4"/>
    <mergeCell ref="A2:I2"/>
    <mergeCell ref="J2:U2"/>
    <mergeCell ref="F5:I5"/>
    <mergeCell ref="F6:I7"/>
    <mergeCell ref="J6:M6"/>
    <mergeCell ref="N6:Q6"/>
    <mergeCell ref="R6:U6"/>
    <mergeCell ref="B5:E5"/>
    <mergeCell ref="J5:U5"/>
  </mergeCells>
  <phoneticPr fontId="9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view="pageBreakPreview" zoomScale="115" zoomScaleNormal="100" zoomScaleSheetLayoutView="115" workbookViewId="0">
      <selection activeCell="L14" sqref="L14"/>
    </sheetView>
  </sheetViews>
  <sheetFormatPr defaultColWidth="9.140625" defaultRowHeight="12"/>
  <cols>
    <col min="1" max="1" width="9" style="37" customWidth="1"/>
    <col min="2" max="11" width="10.28515625" style="37" customWidth="1"/>
    <col min="12" max="17" width="18.28515625" style="37" customWidth="1"/>
    <col min="18" max="16384" width="9.140625" style="37"/>
  </cols>
  <sheetData>
    <row r="1" spans="1:23" ht="24.95" customHeight="1">
      <c r="A1" s="551" t="s">
        <v>649</v>
      </c>
    </row>
    <row r="2" spans="1:23" s="172" customFormat="1" ht="24.95" customHeight="1">
      <c r="A2" s="791" t="s">
        <v>506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2" t="s">
        <v>960</v>
      </c>
      <c r="M2" s="792"/>
      <c r="N2" s="792"/>
      <c r="O2" s="792"/>
      <c r="P2" s="792"/>
      <c r="Q2" s="792"/>
    </row>
    <row r="3" spans="1:23" ht="23.1" customHeight="1"/>
    <row r="4" spans="1:23" s="105" customFormat="1" ht="15" customHeight="1" thickBot="1">
      <c r="A4" s="1" t="s">
        <v>966</v>
      </c>
      <c r="Q4" s="8" t="s">
        <v>967</v>
      </c>
    </row>
    <row r="5" spans="1:23" s="70" customFormat="1" ht="18" customHeight="1">
      <c r="A5" s="737" t="s">
        <v>968</v>
      </c>
      <c r="B5" s="856" t="s">
        <v>587</v>
      </c>
      <c r="C5" s="857"/>
      <c r="D5" s="857"/>
      <c r="E5" s="857"/>
      <c r="F5" s="857"/>
      <c r="G5" s="857"/>
      <c r="H5" s="857"/>
      <c r="I5" s="857"/>
      <c r="J5" s="857"/>
      <c r="K5" s="857"/>
      <c r="L5" s="1136" t="s">
        <v>112</v>
      </c>
      <c r="M5" s="1137"/>
      <c r="N5" s="1137"/>
      <c r="O5" s="1137"/>
      <c r="P5" s="1137"/>
      <c r="Q5" s="1137"/>
    </row>
    <row r="6" spans="1:23" s="70" customFormat="1" ht="35.1" customHeight="1">
      <c r="A6" s="118"/>
      <c r="B6" s="1138" t="s">
        <v>964</v>
      </c>
      <c r="C6" s="1139"/>
      <c r="D6" s="882" t="s">
        <v>470</v>
      </c>
      <c r="E6" s="883"/>
      <c r="F6" s="864" t="s">
        <v>150</v>
      </c>
      <c r="G6" s="866"/>
      <c r="H6" s="881" t="s">
        <v>362</v>
      </c>
      <c r="I6" s="883"/>
      <c r="J6" s="866" t="s">
        <v>151</v>
      </c>
      <c r="K6" s="866"/>
      <c r="L6" s="912"/>
      <c r="M6" s="912"/>
      <c r="N6" s="912"/>
      <c r="O6" s="912"/>
      <c r="P6" s="912"/>
      <c r="Q6" s="912"/>
    </row>
    <row r="7" spans="1:23" s="70" customFormat="1">
      <c r="A7" s="119"/>
      <c r="B7" s="129" t="s">
        <v>152</v>
      </c>
      <c r="C7" s="129" t="s">
        <v>153</v>
      </c>
      <c r="D7" s="230" t="s">
        <v>152</v>
      </c>
      <c r="E7" s="233" t="s">
        <v>153</v>
      </c>
      <c r="F7" s="129" t="s">
        <v>152</v>
      </c>
      <c r="G7" s="136" t="s">
        <v>153</v>
      </c>
      <c r="H7" s="129" t="s">
        <v>152</v>
      </c>
      <c r="I7" s="136" t="s">
        <v>153</v>
      </c>
      <c r="J7" s="129" t="s">
        <v>152</v>
      </c>
      <c r="K7" s="136" t="s">
        <v>153</v>
      </c>
      <c r="L7" s="182" t="s">
        <v>40</v>
      </c>
      <c r="M7" s="457" t="s">
        <v>961</v>
      </c>
      <c r="N7" s="339" t="s">
        <v>962</v>
      </c>
      <c r="O7" s="336" t="s">
        <v>363</v>
      </c>
      <c r="P7" s="457" t="s">
        <v>963</v>
      </c>
      <c r="Q7" s="349" t="s">
        <v>39</v>
      </c>
    </row>
    <row r="8" spans="1:23" s="70" customFormat="1" ht="36">
      <c r="A8" s="120"/>
      <c r="B8" s="131" t="s">
        <v>588</v>
      </c>
      <c r="C8" s="131" t="s">
        <v>589</v>
      </c>
      <c r="D8" s="240" t="s">
        <v>588</v>
      </c>
      <c r="E8" s="240" t="s">
        <v>589</v>
      </c>
      <c r="F8" s="240" t="s">
        <v>588</v>
      </c>
      <c r="G8" s="240" t="s">
        <v>589</v>
      </c>
      <c r="H8" s="240" t="s">
        <v>588</v>
      </c>
      <c r="I8" s="240" t="s">
        <v>589</v>
      </c>
      <c r="J8" s="240" t="s">
        <v>588</v>
      </c>
      <c r="K8" s="240" t="s">
        <v>589</v>
      </c>
      <c r="L8" s="326" t="s">
        <v>364</v>
      </c>
      <c r="M8" s="314" t="s">
        <v>365</v>
      </c>
      <c r="N8" s="316" t="s">
        <v>366</v>
      </c>
      <c r="O8" s="458" t="s">
        <v>367</v>
      </c>
      <c r="P8" s="458" t="s">
        <v>590</v>
      </c>
      <c r="Q8" s="324" t="s">
        <v>368</v>
      </c>
    </row>
    <row r="9" spans="1:23" s="42" customFormat="1" ht="24.95" customHeight="1">
      <c r="A9" s="118">
        <v>2016</v>
      </c>
      <c r="B9" s="391">
        <f>F9+H9+J9</f>
        <v>1</v>
      </c>
      <c r="C9" s="391">
        <f>G9+I9+K9</f>
        <v>313</v>
      </c>
      <c r="D9" s="391">
        <v>0</v>
      </c>
      <c r="E9" s="391">
        <v>0</v>
      </c>
      <c r="F9" s="699">
        <v>1</v>
      </c>
      <c r="G9" s="699">
        <v>77</v>
      </c>
      <c r="H9" s="699">
        <v>0</v>
      </c>
      <c r="I9" s="699">
        <v>233</v>
      </c>
      <c r="J9" s="699">
        <v>0</v>
      </c>
      <c r="K9" s="699">
        <v>3</v>
      </c>
      <c r="L9" s="391">
        <f>SUM(M9:Q9)</f>
        <v>233</v>
      </c>
      <c r="M9" s="699">
        <v>192</v>
      </c>
      <c r="N9" s="699">
        <v>22</v>
      </c>
      <c r="O9" s="699">
        <v>4</v>
      </c>
      <c r="P9" s="699">
        <v>1</v>
      </c>
      <c r="Q9" s="699">
        <v>14</v>
      </c>
    </row>
    <row r="10" spans="1:23" s="42" customFormat="1" ht="24.95" customHeight="1">
      <c r="A10" s="118">
        <v>2017</v>
      </c>
      <c r="B10" s="391">
        <v>1</v>
      </c>
      <c r="C10" s="391">
        <f>G10+I10+K10</f>
        <v>482</v>
      </c>
      <c r="D10" s="391">
        <v>0</v>
      </c>
      <c r="E10" s="391">
        <v>0</v>
      </c>
      <c r="F10" s="699">
        <v>1</v>
      </c>
      <c r="G10" s="699">
        <v>229</v>
      </c>
      <c r="H10" s="699">
        <v>1</v>
      </c>
      <c r="I10" s="699">
        <v>253</v>
      </c>
      <c r="J10" s="699">
        <v>0</v>
      </c>
      <c r="K10" s="699">
        <v>0</v>
      </c>
      <c r="L10" s="391">
        <v>253</v>
      </c>
      <c r="M10" s="699">
        <v>243</v>
      </c>
      <c r="N10" s="699">
        <v>6</v>
      </c>
      <c r="O10" s="699">
        <v>1</v>
      </c>
      <c r="P10" s="699">
        <v>3</v>
      </c>
      <c r="Q10" s="699">
        <v>0</v>
      </c>
    </row>
    <row r="11" spans="1:23" s="42" customFormat="1" ht="24.95" customHeight="1">
      <c r="A11" s="118">
        <v>2018</v>
      </c>
      <c r="B11" s="391">
        <v>1</v>
      </c>
      <c r="C11" s="391">
        <v>547</v>
      </c>
      <c r="D11" s="391">
        <v>0</v>
      </c>
      <c r="E11" s="391">
        <v>0</v>
      </c>
      <c r="F11" s="699">
        <v>1</v>
      </c>
      <c r="G11" s="699">
        <v>329</v>
      </c>
      <c r="H11" s="699">
        <v>1</v>
      </c>
      <c r="I11" s="699">
        <v>218</v>
      </c>
      <c r="J11" s="699">
        <v>0</v>
      </c>
      <c r="K11" s="699">
        <v>0</v>
      </c>
      <c r="L11" s="391">
        <v>547</v>
      </c>
      <c r="M11" s="699">
        <v>356</v>
      </c>
      <c r="N11" s="699">
        <v>32</v>
      </c>
      <c r="O11" s="699">
        <v>52</v>
      </c>
      <c r="P11" s="699">
        <v>2</v>
      </c>
      <c r="Q11" s="699">
        <v>105</v>
      </c>
    </row>
    <row r="12" spans="1:23" s="41" customFormat="1" ht="24.95" customHeight="1">
      <c r="A12" s="614">
        <v>2019</v>
      </c>
      <c r="B12" s="671">
        <v>1</v>
      </c>
      <c r="C12" s="391">
        <v>849</v>
      </c>
      <c r="D12" s="391">
        <v>1</v>
      </c>
      <c r="E12" s="391">
        <v>478</v>
      </c>
      <c r="F12" s="699">
        <v>1</v>
      </c>
      <c r="G12" s="699">
        <v>349</v>
      </c>
      <c r="H12" s="699">
        <v>1</v>
      </c>
      <c r="I12" s="699">
        <v>500</v>
      </c>
      <c r="J12" s="699">
        <v>0</v>
      </c>
      <c r="K12" s="699">
        <v>0</v>
      </c>
      <c r="L12" s="391">
        <v>849</v>
      </c>
      <c r="M12" s="699">
        <v>183</v>
      </c>
      <c r="N12" s="699">
        <v>46</v>
      </c>
      <c r="O12" s="699">
        <v>10</v>
      </c>
      <c r="P12" s="699">
        <v>0</v>
      </c>
      <c r="Q12" s="699">
        <v>610</v>
      </c>
      <c r="R12" s="42"/>
      <c r="S12" s="42"/>
      <c r="T12" s="42"/>
      <c r="U12" s="42"/>
      <c r="V12" s="42"/>
      <c r="W12" s="42"/>
    </row>
    <row r="13" spans="1:23" s="41" customFormat="1" ht="24.95" customHeight="1">
      <c r="A13" s="118">
        <v>2020</v>
      </c>
      <c r="B13" s="394">
        <v>1</v>
      </c>
      <c r="C13" s="394">
        <v>646</v>
      </c>
      <c r="D13" s="394" t="s">
        <v>276</v>
      </c>
      <c r="E13" s="394" t="s">
        <v>276</v>
      </c>
      <c r="F13" s="393">
        <v>1</v>
      </c>
      <c r="G13" s="393">
        <v>419</v>
      </c>
      <c r="H13" s="393">
        <v>1</v>
      </c>
      <c r="I13" s="393">
        <v>227</v>
      </c>
      <c r="J13" s="393" t="s">
        <v>276</v>
      </c>
      <c r="K13" s="393" t="s">
        <v>276</v>
      </c>
      <c r="L13" s="394">
        <v>646</v>
      </c>
      <c r="M13" s="393">
        <v>146</v>
      </c>
      <c r="N13" s="393">
        <v>29</v>
      </c>
      <c r="O13" s="393">
        <v>14</v>
      </c>
      <c r="P13" s="393" t="s">
        <v>276</v>
      </c>
      <c r="Q13" s="393">
        <v>457</v>
      </c>
      <c r="R13" s="42"/>
      <c r="S13" s="42"/>
      <c r="T13" s="42"/>
      <c r="U13" s="42"/>
      <c r="V13" s="42"/>
      <c r="W13" s="42"/>
    </row>
    <row r="14" spans="1:23" s="41" customFormat="1" ht="35.1" customHeight="1">
      <c r="A14" s="667">
        <v>2021</v>
      </c>
      <c r="B14" s="738">
        <v>1</v>
      </c>
      <c r="C14" s="738">
        <v>481</v>
      </c>
      <c r="D14" s="738">
        <v>1</v>
      </c>
      <c r="E14" s="738">
        <v>481</v>
      </c>
      <c r="F14" s="739">
        <v>1</v>
      </c>
      <c r="G14" s="739">
        <v>239</v>
      </c>
      <c r="H14" s="739">
        <v>1</v>
      </c>
      <c r="I14" s="739">
        <v>242</v>
      </c>
      <c r="J14" s="739">
        <v>0</v>
      </c>
      <c r="K14" s="739">
        <v>0</v>
      </c>
      <c r="L14" s="738">
        <v>481</v>
      </c>
      <c r="M14" s="739">
        <v>229</v>
      </c>
      <c r="N14" s="739">
        <v>32</v>
      </c>
      <c r="O14" s="739">
        <v>34</v>
      </c>
      <c r="P14" s="739" t="s">
        <v>916</v>
      </c>
      <c r="Q14" s="739">
        <v>186</v>
      </c>
      <c r="R14" s="42"/>
      <c r="S14" s="42"/>
      <c r="T14" s="42"/>
      <c r="U14" s="42"/>
      <c r="V14" s="42"/>
      <c r="W14" s="42"/>
    </row>
    <row r="15" spans="1:23" s="62" customFormat="1" ht="13.5">
      <c r="A15" s="17" t="s">
        <v>965</v>
      </c>
      <c r="B15" s="81"/>
      <c r="C15" s="81"/>
      <c r="D15" s="81"/>
      <c r="E15" s="81"/>
      <c r="F15" s="179"/>
      <c r="G15" s="179"/>
      <c r="H15" s="179"/>
      <c r="I15" s="179"/>
      <c r="J15" s="179"/>
      <c r="K15" s="179"/>
      <c r="L15" s="1135" t="s">
        <v>969</v>
      </c>
      <c r="M15" s="1135"/>
      <c r="N15" s="1135"/>
      <c r="O15" s="1135"/>
      <c r="P15" s="1135"/>
      <c r="Q15" s="1135"/>
      <c r="R15" s="740"/>
      <c r="S15" s="740"/>
      <c r="T15" s="740"/>
      <c r="U15" s="740"/>
      <c r="V15" s="740"/>
      <c r="W15" s="740"/>
    </row>
    <row r="16" spans="1:23" s="44" customFormat="1">
      <c r="A16" s="41" t="s">
        <v>949</v>
      </c>
      <c r="L16" s="388" t="s">
        <v>922</v>
      </c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</row>
    <row r="25" spans="11:11" ht="12.75">
      <c r="K25" s="121"/>
    </row>
  </sheetData>
  <mergeCells count="10">
    <mergeCell ref="L15:Q15"/>
    <mergeCell ref="A2:K2"/>
    <mergeCell ref="L2:Q2"/>
    <mergeCell ref="B5:K5"/>
    <mergeCell ref="L5:Q6"/>
    <mergeCell ref="B6:C6"/>
    <mergeCell ref="F6:G6"/>
    <mergeCell ref="H6:I6"/>
    <mergeCell ref="J6:K6"/>
    <mergeCell ref="D6:E6"/>
  </mergeCells>
  <phoneticPr fontId="6" type="noConversion"/>
  <pageMargins left="0.39370078740157483" right="0.39370078740157483" top="0.55118110236220474" bottom="0.55118110236220474" header="0.51181102362204722" footer="0.51181102362204722"/>
  <pageSetup paperSize="9" scale="91" fitToHeight="0" orientation="portrait" r:id="rId1"/>
  <headerFooter alignWithMargins="0"/>
  <colBreaks count="1" manualBreakCount="1">
    <brk id="1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view="pageBreakPreview" zoomScale="130" zoomScaleNormal="100" zoomScaleSheetLayoutView="130" workbookViewId="0"/>
  </sheetViews>
  <sheetFormatPr defaultRowHeight="12"/>
  <cols>
    <col min="1" max="1" width="8.140625" style="37" customWidth="1"/>
    <col min="2" max="4" width="8.7109375" style="37" customWidth="1"/>
    <col min="5" max="5" width="5.7109375" style="37" bestFit="1" customWidth="1"/>
    <col min="6" max="6" width="9.42578125" style="37" customWidth="1"/>
    <col min="7" max="9" width="8.7109375" style="37" customWidth="1"/>
    <col min="10" max="10" width="10.140625" style="37" customWidth="1"/>
    <col min="11" max="12" width="8.7109375" style="37" customWidth="1"/>
    <col min="13" max="22" width="9.7109375" style="37" customWidth="1"/>
    <col min="23" max="16384" width="9.140625" style="37"/>
  </cols>
  <sheetData>
    <row r="1" spans="1:22" ht="24.95" customHeight="1">
      <c r="A1" s="551" t="s">
        <v>649</v>
      </c>
    </row>
    <row r="2" spans="1:22" s="169" customFormat="1" ht="24.95" customHeight="1">
      <c r="A2" s="791" t="s">
        <v>507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2" t="s">
        <v>970</v>
      </c>
      <c r="N2" s="792"/>
      <c r="O2" s="792"/>
      <c r="P2" s="792"/>
      <c r="Q2" s="792"/>
      <c r="R2" s="792"/>
      <c r="S2" s="792"/>
      <c r="T2" s="792"/>
      <c r="U2" s="792"/>
      <c r="V2" s="792"/>
    </row>
    <row r="3" spans="1:22" s="31" customFormat="1" ht="23.1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1" customFormat="1" thickBot="1">
      <c r="A4" s="1" t="s">
        <v>899</v>
      </c>
      <c r="U4" s="8"/>
      <c r="V4" s="8" t="s">
        <v>900</v>
      </c>
    </row>
    <row r="5" spans="1:22" s="24" customFormat="1" ht="18" customHeight="1">
      <c r="A5" s="470" t="s">
        <v>641</v>
      </c>
      <c r="B5" s="978" t="s">
        <v>94</v>
      </c>
      <c r="C5" s="1137"/>
      <c r="D5" s="1137"/>
      <c r="E5" s="1137"/>
      <c r="F5" s="1140"/>
      <c r="G5" s="978" t="s">
        <v>154</v>
      </c>
      <c r="H5" s="1137"/>
      <c r="I5" s="1137"/>
      <c r="J5" s="1140"/>
      <c r="K5" s="978" t="s">
        <v>115</v>
      </c>
      <c r="L5" s="980"/>
      <c r="M5" s="1143" t="s">
        <v>592</v>
      </c>
      <c r="N5" s="1144"/>
      <c r="O5" s="978" t="s">
        <v>116</v>
      </c>
      <c r="P5" s="1137"/>
      <c r="Q5" s="1137"/>
      <c r="R5" s="1140"/>
      <c r="S5" s="978" t="s">
        <v>39</v>
      </c>
      <c r="T5" s="1137"/>
      <c r="U5" s="1137"/>
      <c r="V5" s="1137"/>
    </row>
    <row r="6" spans="1:22" s="24" customFormat="1" ht="18" customHeight="1">
      <c r="A6" s="356"/>
      <c r="B6" s="911" t="s">
        <v>1</v>
      </c>
      <c r="C6" s="912"/>
      <c r="D6" s="912"/>
      <c r="E6" s="912"/>
      <c r="F6" s="1054"/>
      <c r="G6" s="911" t="s">
        <v>591</v>
      </c>
      <c r="H6" s="912"/>
      <c r="I6" s="912"/>
      <c r="J6" s="1054"/>
      <c r="K6" s="1141"/>
      <c r="L6" s="1142"/>
      <c r="M6" s="898"/>
      <c r="N6" s="908"/>
      <c r="O6" s="911" t="s">
        <v>593</v>
      </c>
      <c r="P6" s="912"/>
      <c r="Q6" s="912"/>
      <c r="R6" s="1054"/>
      <c r="S6" s="911" t="s">
        <v>41</v>
      </c>
      <c r="T6" s="912"/>
      <c r="U6" s="912"/>
      <c r="V6" s="912"/>
    </row>
    <row r="7" spans="1:22" s="24" customFormat="1" ht="22.5">
      <c r="A7" s="149"/>
      <c r="B7" s="146" t="s">
        <v>208</v>
      </c>
      <c r="C7" s="134" t="s">
        <v>109</v>
      </c>
      <c r="D7" s="134" t="s">
        <v>110</v>
      </c>
      <c r="E7" s="862" t="s">
        <v>155</v>
      </c>
      <c r="F7" s="874"/>
      <c r="G7" s="146" t="s">
        <v>208</v>
      </c>
      <c r="H7" s="134" t="s">
        <v>109</v>
      </c>
      <c r="I7" s="134" t="s">
        <v>110</v>
      </c>
      <c r="J7" s="107" t="s">
        <v>155</v>
      </c>
      <c r="K7" s="335" t="s">
        <v>208</v>
      </c>
      <c r="L7" s="349" t="s">
        <v>109</v>
      </c>
      <c r="M7" s="146" t="s">
        <v>110</v>
      </c>
      <c r="N7" s="142" t="s">
        <v>155</v>
      </c>
      <c r="O7" s="146" t="s">
        <v>208</v>
      </c>
      <c r="P7" s="134" t="s">
        <v>109</v>
      </c>
      <c r="Q7" s="134" t="s">
        <v>110</v>
      </c>
      <c r="R7" s="133" t="s">
        <v>155</v>
      </c>
      <c r="S7" s="349" t="s">
        <v>208</v>
      </c>
      <c r="T7" s="335" t="s">
        <v>109</v>
      </c>
      <c r="U7" s="335" t="s">
        <v>110</v>
      </c>
      <c r="V7" s="325" t="s">
        <v>155</v>
      </c>
    </row>
    <row r="8" spans="1:22" s="24" customFormat="1" ht="36">
      <c r="A8" s="138"/>
      <c r="B8" s="131" t="s">
        <v>156</v>
      </c>
      <c r="C8" s="143" t="s">
        <v>582</v>
      </c>
      <c r="D8" s="143" t="s">
        <v>594</v>
      </c>
      <c r="E8" s="897" t="s">
        <v>369</v>
      </c>
      <c r="F8" s="908"/>
      <c r="G8" s="150" t="s">
        <v>156</v>
      </c>
      <c r="H8" s="239" t="s">
        <v>582</v>
      </c>
      <c r="I8" s="239" t="s">
        <v>594</v>
      </c>
      <c r="J8" s="150" t="s">
        <v>369</v>
      </c>
      <c r="K8" s="458" t="s">
        <v>156</v>
      </c>
      <c r="L8" s="316" t="s">
        <v>582</v>
      </c>
      <c r="M8" s="326" t="s">
        <v>594</v>
      </c>
      <c r="N8" s="79" t="s">
        <v>369</v>
      </c>
      <c r="O8" s="150" t="s">
        <v>156</v>
      </c>
      <c r="P8" s="239" t="s">
        <v>582</v>
      </c>
      <c r="Q8" s="239" t="s">
        <v>594</v>
      </c>
      <c r="R8" s="132" t="s">
        <v>369</v>
      </c>
      <c r="S8" s="354" t="s">
        <v>156</v>
      </c>
      <c r="T8" s="314" t="s">
        <v>582</v>
      </c>
      <c r="U8" s="314" t="s">
        <v>594</v>
      </c>
      <c r="V8" s="354" t="s">
        <v>369</v>
      </c>
    </row>
    <row r="9" spans="1:22" s="22" customFormat="1" ht="24.95" customHeight="1">
      <c r="A9" s="386">
        <v>2016</v>
      </c>
      <c r="B9" s="617">
        <f>SUM(G9,K9,O9,S9)</f>
        <v>3</v>
      </c>
      <c r="C9" s="617">
        <f>SUM(H9,L9,P9,T9)</f>
        <v>59</v>
      </c>
      <c r="D9" s="617">
        <f>SUM(I9,M9,Q9,U9)</f>
        <v>84</v>
      </c>
      <c r="E9" s="1145">
        <f>SUM(J9,N9,R9,V9)</f>
        <v>0</v>
      </c>
      <c r="F9" s="1145"/>
      <c r="G9" s="743">
        <v>3</v>
      </c>
      <c r="H9" s="743">
        <v>59</v>
      </c>
      <c r="I9" s="743">
        <v>84</v>
      </c>
      <c r="J9" s="743">
        <v>0</v>
      </c>
      <c r="K9" s="699">
        <v>0</v>
      </c>
      <c r="L9" s="699">
        <v>0</v>
      </c>
      <c r="M9" s="699">
        <v>0</v>
      </c>
      <c r="N9" s="699">
        <v>0</v>
      </c>
      <c r="O9" s="699">
        <v>0</v>
      </c>
      <c r="P9" s="699">
        <v>0</v>
      </c>
      <c r="Q9" s="699">
        <v>0</v>
      </c>
      <c r="R9" s="699">
        <v>0</v>
      </c>
      <c r="S9" s="699">
        <v>0</v>
      </c>
      <c r="T9" s="699">
        <v>0</v>
      </c>
      <c r="U9" s="699">
        <v>0</v>
      </c>
      <c r="V9" s="699">
        <v>0</v>
      </c>
    </row>
    <row r="10" spans="1:22" s="22" customFormat="1" ht="24.95" customHeight="1">
      <c r="A10" s="386">
        <v>2017</v>
      </c>
      <c r="B10" s="617">
        <v>3</v>
      </c>
      <c r="C10" s="617">
        <v>72</v>
      </c>
      <c r="D10" s="617">
        <v>73</v>
      </c>
      <c r="E10" s="1145">
        <v>169</v>
      </c>
      <c r="F10" s="1145"/>
      <c r="G10" s="743">
        <v>3</v>
      </c>
      <c r="H10" s="743">
        <v>72</v>
      </c>
      <c r="I10" s="743">
        <v>73</v>
      </c>
      <c r="J10" s="743">
        <v>169</v>
      </c>
      <c r="K10" s="699">
        <v>0</v>
      </c>
      <c r="L10" s="699">
        <v>0</v>
      </c>
      <c r="M10" s="699">
        <v>0</v>
      </c>
      <c r="N10" s="699">
        <v>0</v>
      </c>
      <c r="O10" s="699">
        <v>0</v>
      </c>
      <c r="P10" s="699">
        <v>0</v>
      </c>
      <c r="Q10" s="699">
        <v>0</v>
      </c>
      <c r="R10" s="699">
        <v>0</v>
      </c>
      <c r="S10" s="699">
        <v>0</v>
      </c>
      <c r="T10" s="699">
        <v>0</v>
      </c>
      <c r="U10" s="699">
        <v>0</v>
      </c>
      <c r="V10" s="699">
        <v>0</v>
      </c>
    </row>
    <row r="11" spans="1:22" s="22" customFormat="1" ht="24.95" customHeight="1">
      <c r="A11" s="386">
        <v>2018</v>
      </c>
      <c r="B11" s="617">
        <v>3</v>
      </c>
      <c r="C11" s="617">
        <v>60</v>
      </c>
      <c r="D11" s="617">
        <v>66</v>
      </c>
      <c r="E11" s="1145">
        <v>171</v>
      </c>
      <c r="F11" s="1145"/>
      <c r="G11" s="743">
        <v>3</v>
      </c>
      <c r="H11" s="743">
        <v>60</v>
      </c>
      <c r="I11" s="743">
        <v>66</v>
      </c>
      <c r="J11" s="743">
        <v>171</v>
      </c>
      <c r="K11" s="699">
        <v>0</v>
      </c>
      <c r="L11" s="699">
        <v>0</v>
      </c>
      <c r="M11" s="699">
        <v>0</v>
      </c>
      <c r="N11" s="699">
        <v>0</v>
      </c>
      <c r="O11" s="699">
        <v>0</v>
      </c>
      <c r="P11" s="699">
        <v>0</v>
      </c>
      <c r="Q11" s="699">
        <v>0</v>
      </c>
      <c r="R11" s="699">
        <v>0</v>
      </c>
      <c r="S11" s="699">
        <v>0</v>
      </c>
      <c r="T11" s="699">
        <v>0</v>
      </c>
      <c r="U11" s="699">
        <v>0</v>
      </c>
      <c r="V11" s="699">
        <v>0</v>
      </c>
    </row>
    <row r="12" spans="1:22" s="25" customFormat="1" ht="24.95" customHeight="1">
      <c r="A12" s="386">
        <v>2019</v>
      </c>
      <c r="B12" s="617">
        <v>3</v>
      </c>
      <c r="C12" s="617">
        <v>48</v>
      </c>
      <c r="D12" s="617">
        <v>44</v>
      </c>
      <c r="E12" s="1145">
        <v>166</v>
      </c>
      <c r="F12" s="1145"/>
      <c r="G12" s="743">
        <v>3</v>
      </c>
      <c r="H12" s="743">
        <v>48</v>
      </c>
      <c r="I12" s="743">
        <v>44</v>
      </c>
      <c r="J12" s="743">
        <v>166</v>
      </c>
      <c r="K12" s="699">
        <v>0</v>
      </c>
      <c r="L12" s="699">
        <v>0</v>
      </c>
      <c r="M12" s="699">
        <v>0</v>
      </c>
      <c r="N12" s="699">
        <v>0</v>
      </c>
      <c r="O12" s="699">
        <v>0</v>
      </c>
      <c r="P12" s="699">
        <v>0</v>
      </c>
      <c r="Q12" s="699">
        <v>0</v>
      </c>
      <c r="R12" s="699">
        <v>0</v>
      </c>
      <c r="S12" s="699">
        <v>0</v>
      </c>
      <c r="T12" s="699">
        <v>0</v>
      </c>
      <c r="U12" s="699">
        <v>0</v>
      </c>
      <c r="V12" s="699">
        <v>0</v>
      </c>
    </row>
    <row r="13" spans="1:22" s="36" customFormat="1" ht="24.95" customHeight="1">
      <c r="A13" s="386">
        <v>2020</v>
      </c>
      <c r="B13" s="617">
        <v>3</v>
      </c>
      <c r="C13" s="617">
        <v>33</v>
      </c>
      <c r="D13" s="617">
        <v>40</v>
      </c>
      <c r="E13" s="1145">
        <v>158</v>
      </c>
      <c r="F13" s="1145"/>
      <c r="G13" s="743">
        <v>3</v>
      </c>
      <c r="H13" s="743">
        <v>33</v>
      </c>
      <c r="I13" s="743">
        <v>40</v>
      </c>
      <c r="J13" s="743">
        <v>158</v>
      </c>
      <c r="K13" s="699">
        <v>0</v>
      </c>
      <c r="L13" s="699">
        <v>0</v>
      </c>
      <c r="M13" s="699">
        <v>0</v>
      </c>
      <c r="N13" s="699">
        <v>0</v>
      </c>
      <c r="O13" s="699">
        <v>0</v>
      </c>
      <c r="P13" s="699">
        <v>0</v>
      </c>
      <c r="Q13" s="699">
        <v>0</v>
      </c>
      <c r="R13" s="699">
        <v>0</v>
      </c>
      <c r="S13" s="699">
        <v>0</v>
      </c>
      <c r="T13" s="699">
        <v>0</v>
      </c>
      <c r="U13" s="699">
        <v>0</v>
      </c>
      <c r="V13" s="699">
        <v>0</v>
      </c>
    </row>
    <row r="14" spans="1:22" s="36" customFormat="1" ht="35.1" customHeight="1">
      <c r="A14" s="449">
        <v>2021</v>
      </c>
      <c r="B14" s="744">
        <v>3</v>
      </c>
      <c r="C14" s="745">
        <v>16</v>
      </c>
      <c r="D14" s="745">
        <v>21</v>
      </c>
      <c r="E14" s="1147">
        <v>157</v>
      </c>
      <c r="F14" s="1147"/>
      <c r="G14" s="745">
        <v>3</v>
      </c>
      <c r="H14" s="745">
        <v>16</v>
      </c>
      <c r="I14" s="745">
        <v>21</v>
      </c>
      <c r="J14" s="745">
        <v>157</v>
      </c>
      <c r="K14" s="701">
        <v>0</v>
      </c>
      <c r="L14" s="701">
        <v>0</v>
      </c>
      <c r="M14" s="701">
        <v>0</v>
      </c>
      <c r="N14" s="701">
        <v>0</v>
      </c>
      <c r="O14" s="701">
        <v>0</v>
      </c>
      <c r="P14" s="701">
        <v>0</v>
      </c>
      <c r="Q14" s="701">
        <v>0</v>
      </c>
      <c r="R14" s="701">
        <v>0</v>
      </c>
      <c r="S14" s="701">
        <v>0</v>
      </c>
      <c r="T14" s="701">
        <v>0</v>
      </c>
      <c r="U14" s="701">
        <v>0</v>
      </c>
      <c r="V14" s="701">
        <v>0</v>
      </c>
    </row>
    <row r="15" spans="1:22" s="742" customFormat="1" ht="13.5" customHeight="1">
      <c r="A15" s="741" t="s">
        <v>949</v>
      </c>
      <c r="B15" s="741"/>
      <c r="M15" s="1146" t="s">
        <v>922</v>
      </c>
      <c r="N15" s="1146"/>
      <c r="O15" s="1146"/>
      <c r="P15" s="1146"/>
      <c r="Q15" s="1146"/>
      <c r="R15" s="1146"/>
      <c r="S15" s="1146"/>
      <c r="T15" s="1146"/>
      <c r="U15" s="1146"/>
      <c r="V15" s="1146"/>
    </row>
  </sheetData>
  <mergeCells count="21">
    <mergeCell ref="E7:F7"/>
    <mergeCell ref="E8:F8"/>
    <mergeCell ref="E9:F9"/>
    <mergeCell ref="E11:F11"/>
    <mergeCell ref="M15:V15"/>
    <mergeCell ref="E13:F13"/>
    <mergeCell ref="E14:F14"/>
    <mergeCell ref="E12:F12"/>
    <mergeCell ref="E10:F10"/>
    <mergeCell ref="A2:L2"/>
    <mergeCell ref="M2:V2"/>
    <mergeCell ref="B5:F5"/>
    <mergeCell ref="G5:J5"/>
    <mergeCell ref="K5:L6"/>
    <mergeCell ref="M5:N6"/>
    <mergeCell ref="O5:R5"/>
    <mergeCell ref="S5:V5"/>
    <mergeCell ref="B6:F6"/>
    <mergeCell ref="G6:J6"/>
    <mergeCell ref="S6:V6"/>
    <mergeCell ref="O6:R6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12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view="pageBreakPreview" zoomScale="115" zoomScaleNormal="100" zoomScaleSheetLayoutView="115" workbookViewId="0">
      <selection activeCell="O16" sqref="O16:X16"/>
    </sheetView>
  </sheetViews>
  <sheetFormatPr defaultRowHeight="12"/>
  <cols>
    <col min="1" max="1" width="7" style="37" customWidth="1"/>
    <col min="2" max="2" width="8.140625" style="37" customWidth="1"/>
    <col min="3" max="3" width="6.42578125" style="37" customWidth="1"/>
    <col min="4" max="5" width="7.7109375" style="37" customWidth="1"/>
    <col min="6" max="6" width="5.7109375" style="37" bestFit="1" customWidth="1"/>
    <col min="7" max="7" width="5.7109375" style="37" customWidth="1"/>
    <col min="8" max="8" width="8.28515625" style="37" customWidth="1"/>
    <col min="9" max="10" width="8.7109375" style="37" customWidth="1"/>
    <col min="11" max="12" width="7.140625" style="37" customWidth="1"/>
    <col min="13" max="13" width="8.7109375" style="37" customWidth="1"/>
    <col min="14" max="14" width="8" style="37" customWidth="1"/>
    <col min="15" max="19" width="9.28515625" style="37" customWidth="1"/>
    <col min="20" max="20" width="12.7109375" style="37" customWidth="1"/>
    <col min="21" max="23" width="10.7109375" style="37" customWidth="1"/>
    <col min="24" max="24" width="9.28515625" style="37" customWidth="1"/>
    <col min="25" max="16384" width="9.140625" style="37"/>
  </cols>
  <sheetData>
    <row r="1" spans="1:25" ht="24.95" customHeight="1">
      <c r="A1" s="551" t="s">
        <v>649</v>
      </c>
    </row>
    <row r="2" spans="1:25" s="172" customFormat="1" ht="24.95" customHeight="1">
      <c r="A2" s="791" t="s">
        <v>626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2" t="s">
        <v>971</v>
      </c>
      <c r="P2" s="792"/>
      <c r="Q2" s="792"/>
      <c r="R2" s="792"/>
      <c r="S2" s="792"/>
      <c r="T2" s="792"/>
      <c r="U2" s="792"/>
      <c r="V2" s="792"/>
      <c r="W2" s="792"/>
      <c r="X2" s="792"/>
      <c r="Y2" s="309"/>
    </row>
    <row r="3" spans="1:25" ht="23.1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30"/>
      <c r="O3" s="29"/>
      <c r="P3" s="30"/>
      <c r="Q3" s="29"/>
      <c r="R3" s="29"/>
      <c r="S3" s="29"/>
      <c r="T3" s="29"/>
      <c r="U3" s="29"/>
      <c r="V3" s="29"/>
      <c r="W3" s="29"/>
      <c r="X3" s="29"/>
      <c r="Y3" s="29"/>
    </row>
    <row r="4" spans="1:25" s="105" customFormat="1" ht="15" customHeight="1" thickBot="1">
      <c r="A4" s="1" t="s">
        <v>899</v>
      </c>
      <c r="B4" s="1"/>
      <c r="C4" s="2"/>
      <c r="D4" s="1"/>
      <c r="E4" s="1"/>
      <c r="F4" s="1"/>
      <c r="G4" s="2"/>
      <c r="H4" s="1"/>
      <c r="I4" s="1"/>
      <c r="J4" s="1"/>
      <c r="K4" s="1"/>
      <c r="L4" s="1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8" t="s">
        <v>900</v>
      </c>
    </row>
    <row r="5" spans="1:25" s="121" customFormat="1" ht="12.75">
      <c r="A5" s="470" t="s">
        <v>641</v>
      </c>
      <c r="B5" s="978" t="s">
        <v>208</v>
      </c>
      <c r="C5" s="978" t="s">
        <v>109</v>
      </c>
      <c r="D5" s="980"/>
      <c r="E5" s="980"/>
      <c r="F5" s="979"/>
      <c r="G5" s="684"/>
      <c r="H5" s="980" t="s">
        <v>110</v>
      </c>
      <c r="I5" s="1137"/>
      <c r="J5" s="1137"/>
      <c r="K5" s="1137"/>
      <c r="L5" s="1140"/>
      <c r="M5" s="746"/>
      <c r="N5" s="747"/>
      <c r="O5" s="857" t="s">
        <v>157</v>
      </c>
      <c r="P5" s="857"/>
      <c r="Q5" s="857"/>
      <c r="R5" s="857"/>
      <c r="S5" s="857"/>
      <c r="T5" s="857"/>
      <c r="U5" s="857"/>
      <c r="V5" s="857"/>
      <c r="W5" s="857"/>
      <c r="X5" s="857"/>
    </row>
    <row r="6" spans="1:25" s="121" customFormat="1" ht="12.75">
      <c r="A6" s="356"/>
      <c r="B6" s="1148"/>
      <c r="C6" s="1148" t="s">
        <v>595</v>
      </c>
      <c r="D6" s="1149"/>
      <c r="E6" s="1149"/>
      <c r="F6" s="1150"/>
      <c r="G6" s="315"/>
      <c r="H6" s="912" t="s">
        <v>583</v>
      </c>
      <c r="I6" s="912"/>
      <c r="J6" s="912"/>
      <c r="K6" s="912"/>
      <c r="L6" s="1054"/>
      <c r="M6" s="1151" t="s">
        <v>158</v>
      </c>
      <c r="N6" s="1152"/>
      <c r="O6" s="321" t="s">
        <v>596</v>
      </c>
      <c r="P6" s="1151" t="s">
        <v>370</v>
      </c>
      <c r="Q6" s="1152"/>
      <c r="R6" s="1152"/>
      <c r="S6" s="1153"/>
      <c r="T6" s="1151" t="s">
        <v>597</v>
      </c>
      <c r="U6" s="1152"/>
      <c r="V6" s="1152"/>
      <c r="W6" s="1152"/>
      <c r="X6" s="1152"/>
    </row>
    <row r="7" spans="1:25" s="121" customFormat="1" ht="23.25">
      <c r="A7" s="149"/>
      <c r="B7" s="872" t="s">
        <v>159</v>
      </c>
      <c r="C7" s="151"/>
      <c r="D7" s="134" t="s">
        <v>160</v>
      </c>
      <c r="E7" s="134" t="s">
        <v>161</v>
      </c>
      <c r="F7" s="134" t="s">
        <v>39</v>
      </c>
      <c r="G7" s="135"/>
      <c r="H7" s="142" t="s">
        <v>371</v>
      </c>
      <c r="I7" s="134" t="s">
        <v>162</v>
      </c>
      <c r="J7" s="134" t="s">
        <v>163</v>
      </c>
      <c r="K7" s="134" t="s">
        <v>164</v>
      </c>
      <c r="L7" s="134" t="s">
        <v>39</v>
      </c>
      <c r="M7" s="134" t="s">
        <v>40</v>
      </c>
      <c r="N7" s="136" t="s">
        <v>37</v>
      </c>
      <c r="O7" s="337" t="s">
        <v>38</v>
      </c>
      <c r="P7" s="1138" t="s">
        <v>598</v>
      </c>
      <c r="Q7" s="1139"/>
      <c r="R7" s="1138" t="s">
        <v>599</v>
      </c>
      <c r="S7" s="1139"/>
      <c r="T7" s="340" t="s">
        <v>627</v>
      </c>
      <c r="U7" s="340" t="s">
        <v>113</v>
      </c>
      <c r="V7" s="340" t="s">
        <v>372</v>
      </c>
      <c r="W7" s="340" t="s">
        <v>628</v>
      </c>
      <c r="X7" s="319" t="s">
        <v>373</v>
      </c>
    </row>
    <row r="8" spans="1:25" s="121" customFormat="1" ht="36">
      <c r="A8" s="138"/>
      <c r="B8" s="1154"/>
      <c r="C8" s="143"/>
      <c r="D8" s="79" t="s">
        <v>374</v>
      </c>
      <c r="E8" s="132" t="s">
        <v>600</v>
      </c>
      <c r="F8" s="79" t="s">
        <v>375</v>
      </c>
      <c r="G8" s="79"/>
      <c r="H8" s="79" t="s">
        <v>376</v>
      </c>
      <c r="I8" s="122" t="s">
        <v>377</v>
      </c>
      <c r="J8" s="122" t="s">
        <v>378</v>
      </c>
      <c r="K8" s="79" t="s">
        <v>601</v>
      </c>
      <c r="L8" s="79" t="s">
        <v>375</v>
      </c>
      <c r="M8" s="79" t="s">
        <v>379</v>
      </c>
      <c r="N8" s="131" t="s">
        <v>380</v>
      </c>
      <c r="O8" s="354" t="s">
        <v>381</v>
      </c>
      <c r="P8" s="341" t="s">
        <v>382</v>
      </c>
      <c r="Q8" s="317" t="s">
        <v>383</v>
      </c>
      <c r="R8" s="341" t="s">
        <v>382</v>
      </c>
      <c r="S8" s="318" t="s">
        <v>383</v>
      </c>
      <c r="T8" s="458" t="s">
        <v>384</v>
      </c>
      <c r="U8" s="458" t="s">
        <v>385</v>
      </c>
      <c r="V8" s="458" t="s">
        <v>386</v>
      </c>
      <c r="W8" s="458" t="s">
        <v>387</v>
      </c>
      <c r="X8" s="352" t="s">
        <v>388</v>
      </c>
    </row>
    <row r="9" spans="1:25" s="44" customFormat="1" ht="24.95" customHeight="1">
      <c r="A9" s="386">
        <v>2015</v>
      </c>
      <c r="B9" s="748">
        <v>5</v>
      </c>
      <c r="C9" s="394">
        <v>193</v>
      </c>
      <c r="D9" s="394">
        <v>143</v>
      </c>
      <c r="E9" s="394">
        <v>50</v>
      </c>
      <c r="F9" s="394">
        <v>0</v>
      </c>
      <c r="G9" s="394">
        <v>2</v>
      </c>
      <c r="H9" s="394">
        <v>2</v>
      </c>
      <c r="I9" s="394">
        <v>0</v>
      </c>
      <c r="J9" s="394">
        <v>0</v>
      </c>
      <c r="K9" s="394">
        <v>0</v>
      </c>
      <c r="L9" s="394">
        <v>0</v>
      </c>
      <c r="M9" s="394">
        <v>193</v>
      </c>
      <c r="N9" s="394">
        <v>97</v>
      </c>
      <c r="O9" s="394">
        <v>96</v>
      </c>
      <c r="P9" s="394">
        <v>9</v>
      </c>
      <c r="Q9" s="394">
        <v>2</v>
      </c>
      <c r="R9" s="394">
        <v>88</v>
      </c>
      <c r="S9" s="394">
        <v>94</v>
      </c>
      <c r="T9" s="394">
        <v>25</v>
      </c>
      <c r="U9" s="394">
        <v>0</v>
      </c>
      <c r="V9" s="394">
        <v>1</v>
      </c>
      <c r="W9" s="394">
        <v>167</v>
      </c>
      <c r="X9" s="394">
        <v>0</v>
      </c>
    </row>
    <row r="10" spans="1:25" s="51" customFormat="1" ht="24.95" customHeight="1">
      <c r="A10" s="386">
        <v>2016</v>
      </c>
      <c r="B10" s="749">
        <v>5</v>
      </c>
      <c r="C10" s="394">
        <f>SUM(D10:F10)</f>
        <v>3</v>
      </c>
      <c r="D10" s="393">
        <v>2</v>
      </c>
      <c r="E10" s="393">
        <v>1</v>
      </c>
      <c r="F10" s="393">
        <v>0</v>
      </c>
      <c r="G10" s="394">
        <f>SUM(H10:L10)</f>
        <v>6</v>
      </c>
      <c r="H10" s="393">
        <v>1</v>
      </c>
      <c r="I10" s="393">
        <v>0</v>
      </c>
      <c r="J10" s="393">
        <v>4</v>
      </c>
      <c r="K10" s="393">
        <v>1</v>
      </c>
      <c r="L10" s="393">
        <v>0</v>
      </c>
      <c r="M10" s="394">
        <f>N10+O10</f>
        <v>143</v>
      </c>
      <c r="N10" s="394">
        <v>94</v>
      </c>
      <c r="O10" s="394">
        <v>49</v>
      </c>
      <c r="P10" s="393">
        <v>9</v>
      </c>
      <c r="Q10" s="393">
        <v>1</v>
      </c>
      <c r="R10" s="393">
        <v>85</v>
      </c>
      <c r="S10" s="393">
        <v>48</v>
      </c>
      <c r="T10" s="393">
        <v>36</v>
      </c>
      <c r="U10" s="393">
        <v>0</v>
      </c>
      <c r="V10" s="393">
        <v>1</v>
      </c>
      <c r="W10" s="393">
        <v>105</v>
      </c>
      <c r="X10" s="393">
        <v>0</v>
      </c>
    </row>
    <row r="11" spans="1:25" s="51" customFormat="1" ht="24.95" customHeight="1">
      <c r="A11" s="386">
        <v>2017</v>
      </c>
      <c r="B11" s="749">
        <v>7</v>
      </c>
      <c r="C11" s="394">
        <v>12</v>
      </c>
      <c r="D11" s="393">
        <v>12</v>
      </c>
      <c r="E11" s="393">
        <v>0</v>
      </c>
      <c r="F11" s="393" t="s">
        <v>398</v>
      </c>
      <c r="G11" s="394">
        <v>19</v>
      </c>
      <c r="H11" s="393">
        <v>10</v>
      </c>
      <c r="I11" s="393">
        <v>0</v>
      </c>
      <c r="J11" s="393">
        <v>9</v>
      </c>
      <c r="K11" s="393">
        <v>0</v>
      </c>
      <c r="L11" s="393">
        <v>0</v>
      </c>
      <c r="M11" s="394">
        <v>135</v>
      </c>
      <c r="N11" s="394">
        <v>83</v>
      </c>
      <c r="O11" s="394">
        <v>52</v>
      </c>
      <c r="P11" s="393">
        <v>8</v>
      </c>
      <c r="Q11" s="393">
        <v>1</v>
      </c>
      <c r="R11" s="393">
        <v>75</v>
      </c>
      <c r="S11" s="393">
        <v>51</v>
      </c>
      <c r="T11" s="393">
        <v>30</v>
      </c>
      <c r="U11" s="393">
        <v>0</v>
      </c>
      <c r="V11" s="393">
        <v>1</v>
      </c>
      <c r="W11" s="393">
        <v>104</v>
      </c>
      <c r="X11" s="393">
        <v>0</v>
      </c>
    </row>
    <row r="12" spans="1:25" s="51" customFormat="1" ht="24.95" customHeight="1">
      <c r="A12" s="386">
        <v>2018</v>
      </c>
      <c r="B12" s="749">
        <v>9</v>
      </c>
      <c r="C12" s="394">
        <v>27</v>
      </c>
      <c r="D12" s="393">
        <v>27</v>
      </c>
      <c r="E12" s="393">
        <v>0</v>
      </c>
      <c r="F12" s="393">
        <v>0</v>
      </c>
      <c r="G12" s="394">
        <v>19</v>
      </c>
      <c r="H12" s="393">
        <v>16</v>
      </c>
      <c r="I12" s="393">
        <v>0</v>
      </c>
      <c r="J12" s="393">
        <v>3</v>
      </c>
      <c r="K12" s="393">
        <v>0</v>
      </c>
      <c r="L12" s="393">
        <v>0</v>
      </c>
      <c r="M12" s="394">
        <v>145</v>
      </c>
      <c r="N12" s="394">
        <v>90</v>
      </c>
      <c r="O12" s="394">
        <v>55</v>
      </c>
      <c r="P12" s="393">
        <v>5</v>
      </c>
      <c r="Q12" s="393">
        <v>1</v>
      </c>
      <c r="R12" s="393">
        <v>85</v>
      </c>
      <c r="S12" s="393">
        <v>54</v>
      </c>
      <c r="T12" s="393">
        <v>46</v>
      </c>
      <c r="U12" s="393">
        <v>0</v>
      </c>
      <c r="V12" s="393">
        <v>1</v>
      </c>
      <c r="W12" s="393">
        <v>98</v>
      </c>
      <c r="X12" s="393">
        <v>0</v>
      </c>
    </row>
    <row r="13" spans="1:25" s="44" customFormat="1" ht="24.95" customHeight="1">
      <c r="A13" s="386">
        <v>2019</v>
      </c>
      <c r="B13" s="749">
        <v>9</v>
      </c>
      <c r="C13" s="394">
        <v>15</v>
      </c>
      <c r="D13" s="393">
        <v>14</v>
      </c>
      <c r="E13" s="393">
        <v>0</v>
      </c>
      <c r="F13" s="393">
        <v>1</v>
      </c>
      <c r="G13" s="394">
        <v>19</v>
      </c>
      <c r="H13" s="393">
        <v>5</v>
      </c>
      <c r="I13" s="393">
        <v>0</v>
      </c>
      <c r="J13" s="393">
        <v>12</v>
      </c>
      <c r="K13" s="393">
        <v>1</v>
      </c>
      <c r="L13" s="393">
        <v>1</v>
      </c>
      <c r="M13" s="394">
        <v>153</v>
      </c>
      <c r="N13" s="394">
        <v>104</v>
      </c>
      <c r="O13" s="394">
        <v>49</v>
      </c>
      <c r="P13" s="393">
        <v>3</v>
      </c>
      <c r="Q13" s="393">
        <v>0</v>
      </c>
      <c r="R13" s="393">
        <v>101</v>
      </c>
      <c r="S13" s="393">
        <v>49</v>
      </c>
      <c r="T13" s="393">
        <v>55</v>
      </c>
      <c r="U13" s="393">
        <v>0</v>
      </c>
      <c r="V13" s="393">
        <v>2</v>
      </c>
      <c r="W13" s="393">
        <v>95</v>
      </c>
      <c r="X13" s="393">
        <v>1</v>
      </c>
    </row>
    <row r="14" spans="1:25" s="174" customFormat="1" ht="24.95" customHeight="1">
      <c r="A14" s="386">
        <v>2020</v>
      </c>
      <c r="B14" s="749">
        <v>9</v>
      </c>
      <c r="C14" s="394">
        <v>11</v>
      </c>
      <c r="D14" s="393">
        <v>10</v>
      </c>
      <c r="E14" s="393">
        <v>1</v>
      </c>
      <c r="F14" s="393">
        <v>0</v>
      </c>
      <c r="G14" s="394">
        <v>9</v>
      </c>
      <c r="H14" s="393">
        <v>3</v>
      </c>
      <c r="I14" s="393">
        <v>0</v>
      </c>
      <c r="J14" s="393">
        <v>4</v>
      </c>
      <c r="K14" s="393">
        <v>1</v>
      </c>
      <c r="L14" s="393">
        <v>1</v>
      </c>
      <c r="M14" s="394">
        <v>152</v>
      </c>
      <c r="N14" s="394">
        <v>102</v>
      </c>
      <c r="O14" s="394">
        <v>50</v>
      </c>
      <c r="P14" s="393">
        <v>3</v>
      </c>
      <c r="Q14" s="393">
        <v>0</v>
      </c>
      <c r="R14" s="393">
        <v>99</v>
      </c>
      <c r="S14" s="393">
        <v>50</v>
      </c>
      <c r="T14" s="393">
        <v>21</v>
      </c>
      <c r="U14" s="393">
        <v>0</v>
      </c>
      <c r="V14" s="393">
        <v>0</v>
      </c>
      <c r="W14" s="393">
        <v>129</v>
      </c>
      <c r="X14" s="393">
        <v>2</v>
      </c>
    </row>
    <row r="15" spans="1:25" s="174" customFormat="1" ht="35.1" customHeight="1">
      <c r="A15" s="449">
        <v>2021</v>
      </c>
      <c r="B15" s="750">
        <v>9</v>
      </c>
      <c r="C15" s="429">
        <v>17</v>
      </c>
      <c r="D15" s="734">
        <v>16</v>
      </c>
      <c r="E15" s="734">
        <v>1</v>
      </c>
      <c r="F15" s="734">
        <v>0</v>
      </c>
      <c r="G15" s="429">
        <v>12</v>
      </c>
      <c r="H15" s="734">
        <v>3</v>
      </c>
      <c r="I15" s="734">
        <v>0</v>
      </c>
      <c r="J15" s="734">
        <v>6</v>
      </c>
      <c r="K15" s="734">
        <v>3</v>
      </c>
      <c r="L15" s="734">
        <v>0</v>
      </c>
      <c r="M15" s="429">
        <v>153</v>
      </c>
      <c r="N15" s="429">
        <v>108</v>
      </c>
      <c r="O15" s="429">
        <v>45</v>
      </c>
      <c r="P15" s="734">
        <v>3</v>
      </c>
      <c r="Q15" s="734">
        <v>0</v>
      </c>
      <c r="R15" s="734">
        <v>105</v>
      </c>
      <c r="S15" s="734">
        <v>45</v>
      </c>
      <c r="T15" s="734">
        <v>25</v>
      </c>
      <c r="U15" s="734">
        <v>0</v>
      </c>
      <c r="V15" s="734">
        <v>0</v>
      </c>
      <c r="W15" s="734">
        <v>128</v>
      </c>
      <c r="X15" s="734">
        <v>0</v>
      </c>
    </row>
    <row r="16" spans="1:25" s="105" customFormat="1" ht="13.5" customHeight="1">
      <c r="A16" s="155" t="s">
        <v>949</v>
      </c>
      <c r="B16" s="155"/>
      <c r="C16" s="155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848" t="s">
        <v>922</v>
      </c>
      <c r="P16" s="848"/>
      <c r="Q16" s="848"/>
      <c r="R16" s="848"/>
      <c r="S16" s="848"/>
      <c r="T16" s="848"/>
      <c r="U16" s="848"/>
      <c r="V16" s="848"/>
      <c r="W16" s="848"/>
      <c r="X16" s="848"/>
    </row>
    <row r="17" spans="13:14">
      <c r="M17" s="45"/>
      <c r="N17" s="45"/>
    </row>
  </sheetData>
  <mergeCells count="15">
    <mergeCell ref="O16:X16"/>
    <mergeCell ref="T6:X6"/>
    <mergeCell ref="B7:B8"/>
    <mergeCell ref="P7:Q7"/>
    <mergeCell ref="R7:S7"/>
    <mergeCell ref="A2:N2"/>
    <mergeCell ref="B5:B6"/>
    <mergeCell ref="C5:F5"/>
    <mergeCell ref="H5:L5"/>
    <mergeCell ref="O5:X5"/>
    <mergeCell ref="C6:F6"/>
    <mergeCell ref="H6:L6"/>
    <mergeCell ref="M6:N6"/>
    <mergeCell ref="P6:S6"/>
    <mergeCell ref="O2:X2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view="pageBreakPreview" zoomScale="115" zoomScaleNormal="100" zoomScaleSheetLayoutView="115" workbookViewId="0">
      <selection activeCell="T11" sqref="T11:T16"/>
    </sheetView>
  </sheetViews>
  <sheetFormatPr defaultRowHeight="12"/>
  <cols>
    <col min="1" max="1" width="9.140625" style="404"/>
    <col min="2" max="2" width="6.28515625" bestFit="1" customWidth="1"/>
    <col min="3" max="11" width="9.7109375" customWidth="1"/>
    <col min="12" max="12" width="9.140625" style="404"/>
    <col min="16" max="16" width="9.42578125" customWidth="1"/>
    <col min="20" max="21" width="9.7109375" customWidth="1"/>
    <col min="22" max="22" width="9.42578125" bestFit="1" customWidth="1"/>
    <col min="23" max="23" width="9.7109375" customWidth="1"/>
    <col min="24" max="24" width="9.7109375" style="404" customWidth="1"/>
  </cols>
  <sheetData>
    <row r="1" spans="1:24" ht="24.95" customHeight="1">
      <c r="A1" s="789" t="s">
        <v>649</v>
      </c>
      <c r="B1" s="789"/>
    </row>
    <row r="2" spans="1:24" ht="24.95" customHeight="1">
      <c r="A2" s="808" t="s">
        <v>717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9" t="s">
        <v>718</v>
      </c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</row>
    <row r="3" spans="1:24" ht="23.1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s="236" customFormat="1" ht="15" customHeight="1" thickBot="1">
      <c r="A4" s="817" t="s">
        <v>658</v>
      </c>
      <c r="B4" s="817"/>
      <c r="C4" s="817"/>
      <c r="D4" s="817"/>
      <c r="E4" s="817"/>
      <c r="F4" s="817"/>
      <c r="G4" s="817"/>
      <c r="H4" s="817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3" t="s">
        <v>686</v>
      </c>
    </row>
    <row r="5" spans="1:24" s="404" customFormat="1" ht="18" customHeight="1">
      <c r="A5" s="819" t="s">
        <v>691</v>
      </c>
      <c r="B5" s="822" t="s">
        <v>711</v>
      </c>
      <c r="C5" s="825" t="s">
        <v>666</v>
      </c>
      <c r="D5" s="826"/>
      <c r="E5" s="827" t="s">
        <v>668</v>
      </c>
      <c r="F5" s="828"/>
      <c r="G5" s="819"/>
      <c r="H5" s="827" t="s">
        <v>21</v>
      </c>
      <c r="I5" s="819"/>
      <c r="J5" s="827" t="s">
        <v>22</v>
      </c>
      <c r="K5" s="819"/>
      <c r="L5" s="829" t="s">
        <v>712</v>
      </c>
      <c r="M5" s="830" t="s">
        <v>693</v>
      </c>
      <c r="N5" s="810" t="s">
        <v>694</v>
      </c>
      <c r="O5" s="810" t="s">
        <v>713</v>
      </c>
      <c r="P5" s="837" t="s">
        <v>695</v>
      </c>
      <c r="Q5" s="841"/>
      <c r="R5" s="841"/>
      <c r="S5" s="841"/>
      <c r="T5" s="842"/>
      <c r="U5" s="833" t="s">
        <v>708</v>
      </c>
      <c r="V5" s="833" t="s">
        <v>721</v>
      </c>
      <c r="W5" s="833" t="s">
        <v>709</v>
      </c>
      <c r="X5" s="837" t="s">
        <v>710</v>
      </c>
    </row>
    <row r="6" spans="1:24" ht="18" customHeight="1">
      <c r="A6" s="820"/>
      <c r="B6" s="823"/>
      <c r="C6" s="839" t="s">
        <v>665</v>
      </c>
      <c r="D6" s="840"/>
      <c r="E6" s="815" t="s">
        <v>667</v>
      </c>
      <c r="F6" s="838"/>
      <c r="G6" s="816"/>
      <c r="H6" s="815" t="s">
        <v>669</v>
      </c>
      <c r="I6" s="816"/>
      <c r="J6" s="815" t="s">
        <v>670</v>
      </c>
      <c r="K6" s="816"/>
      <c r="L6" s="813"/>
      <c r="M6" s="831"/>
      <c r="N6" s="811"/>
      <c r="O6" s="811"/>
      <c r="P6" s="836"/>
      <c r="Q6" s="843"/>
      <c r="R6" s="843"/>
      <c r="S6" s="843"/>
      <c r="T6" s="844"/>
      <c r="U6" s="834"/>
      <c r="V6" s="834"/>
      <c r="W6" s="834"/>
      <c r="X6" s="835"/>
    </row>
    <row r="7" spans="1:24" ht="18" customHeight="1">
      <c r="A7" s="821"/>
      <c r="B7" s="823"/>
      <c r="C7" s="422" t="s">
        <v>672</v>
      </c>
      <c r="D7" s="423" t="s">
        <v>673</v>
      </c>
      <c r="E7" s="424" t="s">
        <v>674</v>
      </c>
      <c r="F7" s="424" t="s">
        <v>675</v>
      </c>
      <c r="G7" s="425" t="s">
        <v>676</v>
      </c>
      <c r="H7" s="424" t="s">
        <v>677</v>
      </c>
      <c r="I7" s="425" t="s">
        <v>676</v>
      </c>
      <c r="J7" s="424" t="s">
        <v>677</v>
      </c>
      <c r="K7" s="425" t="s">
        <v>676</v>
      </c>
      <c r="L7" s="813"/>
      <c r="M7" s="831"/>
      <c r="N7" s="811"/>
      <c r="O7" s="813"/>
      <c r="P7" s="435" t="s">
        <v>704</v>
      </c>
      <c r="Q7" s="436" t="s">
        <v>705</v>
      </c>
      <c r="R7" s="436" t="s">
        <v>706</v>
      </c>
      <c r="S7" s="437" t="s">
        <v>720</v>
      </c>
      <c r="T7" s="438" t="s">
        <v>707</v>
      </c>
      <c r="U7" s="835"/>
      <c r="V7" s="835"/>
      <c r="W7" s="835"/>
      <c r="X7" s="835"/>
    </row>
    <row r="8" spans="1:24" ht="18" customHeight="1">
      <c r="A8" s="821"/>
      <c r="B8" s="823"/>
      <c r="C8" s="401"/>
      <c r="D8" s="409"/>
      <c r="E8" s="401"/>
      <c r="F8" s="405" t="s">
        <v>681</v>
      </c>
      <c r="G8" s="409" t="s">
        <v>683</v>
      </c>
      <c r="H8" s="405"/>
      <c r="I8" s="409" t="s">
        <v>683</v>
      </c>
      <c r="J8" s="405" t="s">
        <v>689</v>
      </c>
      <c r="K8" s="409" t="s">
        <v>683</v>
      </c>
      <c r="L8" s="813"/>
      <c r="M8" s="831"/>
      <c r="N8" s="811"/>
      <c r="O8" s="813"/>
      <c r="P8" s="261"/>
      <c r="Q8" s="258"/>
      <c r="R8" s="258"/>
      <c r="S8" s="262"/>
      <c r="T8" s="263"/>
      <c r="U8" s="835"/>
      <c r="V8" s="835"/>
      <c r="W8" s="835"/>
      <c r="X8" s="835"/>
    </row>
    <row r="9" spans="1:24" ht="18" customHeight="1">
      <c r="A9" s="821"/>
      <c r="B9" s="823"/>
      <c r="C9" s="401"/>
      <c r="D9" s="409" t="s">
        <v>678</v>
      </c>
      <c r="E9" s="401" t="s">
        <v>679</v>
      </c>
      <c r="F9" s="405" t="s">
        <v>682</v>
      </c>
      <c r="G9" s="409" t="s">
        <v>684</v>
      </c>
      <c r="H9" s="405" t="s">
        <v>687</v>
      </c>
      <c r="I9" s="409" t="s">
        <v>684</v>
      </c>
      <c r="J9" s="405" t="s">
        <v>682</v>
      </c>
      <c r="K9" s="409" t="s">
        <v>684</v>
      </c>
      <c r="L9" s="813"/>
      <c r="M9" s="831"/>
      <c r="N9" s="811"/>
      <c r="O9" s="813"/>
      <c r="P9" s="411" t="s">
        <v>696</v>
      </c>
      <c r="Q9" s="412" t="s">
        <v>698</v>
      </c>
      <c r="R9" s="412" t="s">
        <v>687</v>
      </c>
      <c r="S9" s="413" t="s">
        <v>701</v>
      </c>
      <c r="T9" s="414" t="s">
        <v>703</v>
      </c>
      <c r="U9" s="835"/>
      <c r="V9" s="835"/>
      <c r="W9" s="835"/>
      <c r="X9" s="835"/>
    </row>
    <row r="10" spans="1:24" ht="18" customHeight="1">
      <c r="A10" s="821"/>
      <c r="B10" s="824"/>
      <c r="C10" s="406" t="s">
        <v>671</v>
      </c>
      <c r="D10" s="410" t="s">
        <v>671</v>
      </c>
      <c r="E10" s="407" t="s">
        <v>680</v>
      </c>
      <c r="F10" s="407" t="s">
        <v>680</v>
      </c>
      <c r="G10" s="410" t="s">
        <v>685</v>
      </c>
      <c r="H10" s="408" t="s">
        <v>680</v>
      </c>
      <c r="I10" s="410" t="s">
        <v>688</v>
      </c>
      <c r="J10" s="408" t="s">
        <v>680</v>
      </c>
      <c r="K10" s="410" t="s">
        <v>690</v>
      </c>
      <c r="L10" s="814"/>
      <c r="M10" s="832"/>
      <c r="N10" s="812"/>
      <c r="O10" s="814"/>
      <c r="P10" s="415" t="s">
        <v>697</v>
      </c>
      <c r="Q10" s="416" t="s">
        <v>699</v>
      </c>
      <c r="R10" s="417" t="s">
        <v>700</v>
      </c>
      <c r="S10" s="418" t="s">
        <v>702</v>
      </c>
      <c r="T10" s="419" t="s">
        <v>702</v>
      </c>
      <c r="U10" s="836"/>
      <c r="V10" s="836"/>
      <c r="W10" s="836"/>
      <c r="X10" s="836"/>
    </row>
    <row r="11" spans="1:24" ht="24.95" customHeight="1">
      <c r="A11" s="426">
        <v>2016</v>
      </c>
      <c r="B11" s="420">
        <f t="shared" ref="B11:B14" si="0">SUM(C11:X11)</f>
        <v>44</v>
      </c>
      <c r="C11" s="394" t="s">
        <v>337</v>
      </c>
      <c r="D11" s="420">
        <v>1</v>
      </c>
      <c r="E11" s="394" t="s">
        <v>337</v>
      </c>
      <c r="F11" s="394" t="s">
        <v>337</v>
      </c>
      <c r="G11" s="420">
        <v>2</v>
      </c>
      <c r="H11" s="394" t="s">
        <v>337</v>
      </c>
      <c r="I11" s="420">
        <v>1</v>
      </c>
      <c r="J11" s="394" t="s">
        <v>337</v>
      </c>
      <c r="K11" s="420">
        <v>2</v>
      </c>
      <c r="L11" s="394" t="s">
        <v>337</v>
      </c>
      <c r="M11" s="420">
        <v>7</v>
      </c>
      <c r="N11" s="394" t="s">
        <v>337</v>
      </c>
      <c r="O11" s="394">
        <v>0</v>
      </c>
      <c r="P11" s="420">
        <v>4</v>
      </c>
      <c r="Q11" s="420">
        <v>5</v>
      </c>
      <c r="R11" s="420">
        <v>7</v>
      </c>
      <c r="S11" s="420">
        <v>2</v>
      </c>
      <c r="T11" s="421">
        <v>0</v>
      </c>
      <c r="U11" s="420">
        <v>9</v>
      </c>
      <c r="V11" s="421">
        <v>0</v>
      </c>
      <c r="W11" s="420">
        <v>2</v>
      </c>
      <c r="X11" s="420">
        <v>2</v>
      </c>
    </row>
    <row r="12" spans="1:24" ht="24.95" customHeight="1">
      <c r="A12" s="426">
        <v>2017</v>
      </c>
      <c r="B12" s="420">
        <f t="shared" si="0"/>
        <v>49</v>
      </c>
      <c r="C12" s="394" t="s">
        <v>337</v>
      </c>
      <c r="D12" s="420">
        <v>1</v>
      </c>
      <c r="E12" s="394" t="s">
        <v>337</v>
      </c>
      <c r="F12" s="394" t="s">
        <v>337</v>
      </c>
      <c r="G12" s="420">
        <v>2</v>
      </c>
      <c r="H12" s="394" t="s">
        <v>337</v>
      </c>
      <c r="I12" s="420">
        <v>1</v>
      </c>
      <c r="J12" s="394" t="s">
        <v>337</v>
      </c>
      <c r="K12" s="420">
        <v>2</v>
      </c>
      <c r="L12" s="394" t="s">
        <v>337</v>
      </c>
      <c r="M12" s="420">
        <v>10</v>
      </c>
      <c r="N12" s="394" t="s">
        <v>337</v>
      </c>
      <c r="O12" s="394">
        <v>0</v>
      </c>
      <c r="P12" s="420">
        <v>4</v>
      </c>
      <c r="Q12" s="420">
        <v>5</v>
      </c>
      <c r="R12" s="420">
        <v>9</v>
      </c>
      <c r="S12" s="420">
        <v>2</v>
      </c>
      <c r="T12" s="421">
        <v>0</v>
      </c>
      <c r="U12" s="420">
        <v>9</v>
      </c>
      <c r="V12" s="421">
        <v>0</v>
      </c>
      <c r="W12" s="420">
        <v>2</v>
      </c>
      <c r="X12" s="420">
        <v>2</v>
      </c>
    </row>
    <row r="13" spans="1:24" ht="24.95" customHeight="1">
      <c r="A13" s="426">
        <v>2018</v>
      </c>
      <c r="B13" s="420">
        <f t="shared" si="0"/>
        <v>83</v>
      </c>
      <c r="C13" s="394" t="s">
        <v>337</v>
      </c>
      <c r="D13" s="420">
        <v>1</v>
      </c>
      <c r="E13" s="394" t="s">
        <v>337</v>
      </c>
      <c r="F13" s="394" t="s">
        <v>337</v>
      </c>
      <c r="G13" s="420">
        <v>2</v>
      </c>
      <c r="H13" s="394" t="s">
        <v>337</v>
      </c>
      <c r="I13" s="420">
        <v>1</v>
      </c>
      <c r="J13" s="394" t="s">
        <v>337</v>
      </c>
      <c r="K13" s="420">
        <v>2</v>
      </c>
      <c r="L13" s="394" t="s">
        <v>337</v>
      </c>
      <c r="M13" s="420">
        <v>37</v>
      </c>
      <c r="N13" s="420">
        <v>3</v>
      </c>
      <c r="O13" s="421">
        <v>0</v>
      </c>
      <c r="P13" s="420">
        <v>5</v>
      </c>
      <c r="Q13" s="420">
        <v>4</v>
      </c>
      <c r="R13" s="420">
        <v>8</v>
      </c>
      <c r="S13" s="420">
        <v>4</v>
      </c>
      <c r="T13" s="421">
        <v>0</v>
      </c>
      <c r="U13" s="420">
        <v>9</v>
      </c>
      <c r="V13" s="421">
        <v>0</v>
      </c>
      <c r="W13" s="420">
        <v>1</v>
      </c>
      <c r="X13" s="420">
        <v>6</v>
      </c>
    </row>
    <row r="14" spans="1:24" s="236" customFormat="1" ht="24.95" customHeight="1">
      <c r="A14" s="426">
        <v>2019</v>
      </c>
      <c r="B14" s="420">
        <f t="shared" si="0"/>
        <v>95</v>
      </c>
      <c r="C14" s="394" t="s">
        <v>337</v>
      </c>
      <c r="D14" s="420">
        <v>1</v>
      </c>
      <c r="E14" s="394" t="s">
        <v>337</v>
      </c>
      <c r="F14" s="394" t="s">
        <v>337</v>
      </c>
      <c r="G14" s="420">
        <v>2</v>
      </c>
      <c r="H14" s="394" t="s">
        <v>337</v>
      </c>
      <c r="I14" s="420">
        <v>2</v>
      </c>
      <c r="J14" s="394" t="s">
        <v>337</v>
      </c>
      <c r="K14" s="420">
        <v>2</v>
      </c>
      <c r="L14" s="394" t="s">
        <v>337</v>
      </c>
      <c r="M14" s="420">
        <v>17</v>
      </c>
      <c r="N14" s="420">
        <v>1</v>
      </c>
      <c r="O14" s="421">
        <v>0</v>
      </c>
      <c r="P14" s="420">
        <v>3</v>
      </c>
      <c r="Q14" s="420">
        <v>3</v>
      </c>
      <c r="R14" s="420">
        <v>8</v>
      </c>
      <c r="S14" s="420">
        <v>3</v>
      </c>
      <c r="T14" s="421">
        <v>0</v>
      </c>
      <c r="U14" s="420">
        <v>4</v>
      </c>
      <c r="V14" s="420">
        <v>2</v>
      </c>
      <c r="W14" s="420">
        <v>18</v>
      </c>
      <c r="X14" s="420">
        <v>29</v>
      </c>
    </row>
    <row r="15" spans="1:24" ht="24.95" customHeight="1">
      <c r="A15" s="426">
        <v>2020</v>
      </c>
      <c r="B15" s="420">
        <v>97</v>
      </c>
      <c r="C15" s="394">
        <v>0</v>
      </c>
      <c r="D15" s="420">
        <v>1</v>
      </c>
      <c r="E15" s="394" t="s">
        <v>276</v>
      </c>
      <c r="F15" s="394" t="s">
        <v>276</v>
      </c>
      <c r="G15" s="420">
        <v>1</v>
      </c>
      <c r="H15" s="394">
        <v>0</v>
      </c>
      <c r="I15" s="420">
        <v>2</v>
      </c>
      <c r="J15" s="394">
        <v>0</v>
      </c>
      <c r="K15" s="420">
        <v>1</v>
      </c>
      <c r="L15" s="394" t="s">
        <v>276</v>
      </c>
      <c r="M15" s="420">
        <v>27</v>
      </c>
      <c r="N15" s="420">
        <v>3</v>
      </c>
      <c r="O15" s="421">
        <v>0</v>
      </c>
      <c r="P15" s="420">
        <v>1</v>
      </c>
      <c r="Q15" s="420">
        <v>4</v>
      </c>
      <c r="R15" s="420">
        <v>8</v>
      </c>
      <c r="S15" s="420">
        <v>3</v>
      </c>
      <c r="T15" s="421">
        <v>0</v>
      </c>
      <c r="U15" s="420">
        <v>2</v>
      </c>
      <c r="V15" s="420">
        <v>0</v>
      </c>
      <c r="W15" s="420">
        <v>26</v>
      </c>
      <c r="X15" s="420">
        <v>18</v>
      </c>
    </row>
    <row r="16" spans="1:24" ht="35.1" customHeight="1">
      <c r="A16" s="427">
        <v>2021</v>
      </c>
      <c r="B16" s="428">
        <v>120</v>
      </c>
      <c r="C16" s="429">
        <v>0</v>
      </c>
      <c r="D16" s="428">
        <v>1</v>
      </c>
      <c r="E16" s="429">
        <v>0</v>
      </c>
      <c r="F16" s="429">
        <v>0</v>
      </c>
      <c r="G16" s="428">
        <v>1</v>
      </c>
      <c r="H16" s="429">
        <v>0</v>
      </c>
      <c r="I16" s="428">
        <v>2</v>
      </c>
      <c r="J16" s="429">
        <v>0</v>
      </c>
      <c r="K16" s="428">
        <v>1</v>
      </c>
      <c r="L16" s="429">
        <v>0</v>
      </c>
      <c r="M16" s="428">
        <v>41</v>
      </c>
      <c r="N16" s="428">
        <v>3</v>
      </c>
      <c r="O16" s="1189">
        <v>0</v>
      </c>
      <c r="P16" s="428">
        <v>1</v>
      </c>
      <c r="Q16" s="428">
        <v>6</v>
      </c>
      <c r="R16" s="428">
        <v>5</v>
      </c>
      <c r="S16" s="428">
        <v>3</v>
      </c>
      <c r="T16" s="1189">
        <v>0</v>
      </c>
      <c r="U16" s="428">
        <v>2</v>
      </c>
      <c r="V16" s="428">
        <v>7</v>
      </c>
      <c r="W16" s="428">
        <v>28</v>
      </c>
      <c r="X16" s="428">
        <v>19</v>
      </c>
    </row>
    <row r="17" spans="1:24" s="432" customFormat="1" ht="13.5" customHeight="1">
      <c r="A17" s="430" t="s">
        <v>714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818"/>
      <c r="R17" s="818"/>
      <c r="S17" s="818"/>
      <c r="T17" s="818"/>
      <c r="U17" s="818"/>
      <c r="V17" s="818"/>
      <c r="W17" s="818"/>
      <c r="X17" s="818"/>
    </row>
    <row r="18" spans="1:24" s="432" customFormat="1" ht="13.5" customHeight="1">
      <c r="A18" s="430" t="s">
        <v>715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 t="s">
        <v>716</v>
      </c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</row>
  </sheetData>
  <mergeCells count="24">
    <mergeCell ref="Q17:X17"/>
    <mergeCell ref="A5:A10"/>
    <mergeCell ref="B5:B10"/>
    <mergeCell ref="C5:D5"/>
    <mergeCell ref="E5:G5"/>
    <mergeCell ref="H5:I5"/>
    <mergeCell ref="J5:K5"/>
    <mergeCell ref="L5:L10"/>
    <mergeCell ref="M5:M10"/>
    <mergeCell ref="U5:U10"/>
    <mergeCell ref="V5:V10"/>
    <mergeCell ref="W5:W10"/>
    <mergeCell ref="X5:X10"/>
    <mergeCell ref="E6:G6"/>
    <mergeCell ref="C6:D6"/>
    <mergeCell ref="P5:T6"/>
    <mergeCell ref="A1:B1"/>
    <mergeCell ref="A2:L2"/>
    <mergeCell ref="M2:X2"/>
    <mergeCell ref="N5:N10"/>
    <mergeCell ref="O5:O10"/>
    <mergeCell ref="J6:K6"/>
    <mergeCell ref="H6:I6"/>
    <mergeCell ref="A4:H4"/>
  </mergeCells>
  <phoneticPr fontId="6" type="noConversion"/>
  <pageMargins left="0.39370078740157483" right="0.39370078740157483" top="0.55118110236220474" bottom="0.55118110236220474" header="0.51181102362204722" footer="0.51181102362204722"/>
  <pageSetup paperSize="9" scale="91" fitToHeight="0" orientation="portrait" r:id="rId1"/>
  <colBreaks count="1" manualBreakCount="1">
    <brk id="12" max="17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="115" zoomScaleNormal="100" zoomScaleSheetLayoutView="115" workbookViewId="0">
      <selection activeCell="V7" sqref="V7"/>
    </sheetView>
  </sheetViews>
  <sheetFormatPr defaultRowHeight="12"/>
  <cols>
    <col min="1" max="1" width="7.7109375" style="37" customWidth="1"/>
    <col min="2" max="2" width="8.140625" style="116" bestFit="1" customWidth="1"/>
    <col min="3" max="4" width="8.140625" style="37" bestFit="1" customWidth="1"/>
    <col min="5" max="7" width="8.5703125" style="37" bestFit="1" customWidth="1"/>
    <col min="8" max="8" width="8.140625" style="37" bestFit="1" customWidth="1"/>
    <col min="9" max="9" width="7.5703125" style="37" bestFit="1" customWidth="1"/>
    <col min="10" max="10" width="10.28515625" style="37" bestFit="1" customWidth="1"/>
    <col min="11" max="11" width="7.7109375" style="37" bestFit="1" customWidth="1"/>
    <col min="12" max="12" width="7.7109375" style="37" customWidth="1"/>
    <col min="13" max="16" width="10.7109375" style="37" customWidth="1"/>
    <col min="17" max="17" width="11.7109375" style="37" customWidth="1"/>
    <col min="18" max="18" width="12.28515625" style="37" customWidth="1"/>
    <col min="19" max="19" width="7" style="37" bestFit="1" customWidth="1"/>
    <col min="20" max="20" width="13.28515625" style="37" bestFit="1" customWidth="1"/>
    <col min="21" max="21" width="15.140625" style="37" bestFit="1" customWidth="1"/>
    <col min="22" max="22" width="10.7109375" style="37" bestFit="1" customWidth="1"/>
    <col min="23" max="16384" width="9.140625" style="37"/>
  </cols>
  <sheetData>
    <row r="1" spans="1:21" ht="24.95" customHeight="1">
      <c r="A1" s="551" t="s">
        <v>649</v>
      </c>
    </row>
    <row r="2" spans="1:21" s="169" customFormat="1" ht="24.95" customHeight="1">
      <c r="A2" s="791" t="s">
        <v>508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2" t="s">
        <v>977</v>
      </c>
      <c r="N2" s="792"/>
      <c r="O2" s="792"/>
      <c r="P2" s="792"/>
      <c r="Q2" s="792"/>
      <c r="R2" s="792"/>
      <c r="S2" s="792"/>
      <c r="T2" s="792"/>
      <c r="U2" s="792"/>
    </row>
    <row r="3" spans="1:21" s="31" customFormat="1" ht="18.7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1" customFormat="1" ht="15" customHeight="1" thickBot="1">
      <c r="A4" s="1" t="s">
        <v>658</v>
      </c>
      <c r="U4" s="8" t="s">
        <v>659</v>
      </c>
    </row>
    <row r="5" spans="1:21" s="24" customFormat="1" ht="18" customHeight="1">
      <c r="A5" s="656" t="s">
        <v>641</v>
      </c>
      <c r="B5" s="684" t="s">
        <v>389</v>
      </c>
      <c r="C5" s="747"/>
      <c r="D5" s="788"/>
      <c r="E5" s="856" t="s">
        <v>390</v>
      </c>
      <c r="F5" s="857"/>
      <c r="G5" s="857"/>
      <c r="H5" s="857"/>
      <c r="I5" s="857"/>
      <c r="J5" s="857"/>
      <c r="K5" s="857"/>
      <c r="L5" s="858" t="s">
        <v>114</v>
      </c>
      <c r="M5" s="858"/>
      <c r="N5" s="858"/>
      <c r="O5" s="858"/>
      <c r="P5" s="858"/>
      <c r="Q5" s="858"/>
      <c r="R5" s="858"/>
      <c r="S5" s="859"/>
      <c r="T5" s="856" t="s">
        <v>976</v>
      </c>
      <c r="U5" s="857"/>
    </row>
    <row r="6" spans="1:21" s="24" customFormat="1" ht="18" customHeight="1">
      <c r="A6" s="182"/>
      <c r="B6" s="586" t="s">
        <v>391</v>
      </c>
      <c r="C6" s="583" t="s">
        <v>392</v>
      </c>
      <c r="D6" s="583" t="s">
        <v>393</v>
      </c>
      <c r="E6" s="582" t="s">
        <v>165</v>
      </c>
      <c r="F6" s="583" t="s">
        <v>629</v>
      </c>
      <c r="G6" s="583" t="s">
        <v>113</v>
      </c>
      <c r="H6" s="583" t="s">
        <v>630</v>
      </c>
      <c r="I6" s="583" t="s">
        <v>631</v>
      </c>
      <c r="J6" s="583" t="s">
        <v>632</v>
      </c>
      <c r="K6" s="583" t="s">
        <v>633</v>
      </c>
      <c r="L6" s="581" t="s">
        <v>634</v>
      </c>
      <c r="M6" s="582" t="s">
        <v>635</v>
      </c>
      <c r="N6" s="584" t="s">
        <v>636</v>
      </c>
      <c r="O6" s="583" t="s">
        <v>637</v>
      </c>
      <c r="P6" s="583" t="s">
        <v>638</v>
      </c>
      <c r="Q6" s="571" t="s">
        <v>972</v>
      </c>
      <c r="R6" s="571" t="s">
        <v>973</v>
      </c>
      <c r="S6" s="571" t="s">
        <v>974</v>
      </c>
      <c r="T6" s="895" t="s">
        <v>423</v>
      </c>
      <c r="U6" s="895" t="s">
        <v>424</v>
      </c>
    </row>
    <row r="7" spans="1:21" s="24" customFormat="1" ht="48">
      <c r="A7" s="580" t="s">
        <v>975</v>
      </c>
      <c r="B7" s="577"/>
      <c r="C7" s="585" t="s">
        <v>394</v>
      </c>
      <c r="D7" s="585" t="s">
        <v>395</v>
      </c>
      <c r="E7" s="576" t="s">
        <v>413</v>
      </c>
      <c r="F7" s="572" t="s">
        <v>414</v>
      </c>
      <c r="G7" s="572" t="s">
        <v>415</v>
      </c>
      <c r="H7" s="122" t="s">
        <v>416</v>
      </c>
      <c r="I7" s="122" t="s">
        <v>417</v>
      </c>
      <c r="J7" s="572" t="s">
        <v>477</v>
      </c>
      <c r="K7" s="572" t="s">
        <v>602</v>
      </c>
      <c r="L7" s="574" t="s">
        <v>603</v>
      </c>
      <c r="M7" s="576" t="s">
        <v>418</v>
      </c>
      <c r="N7" s="575" t="s">
        <v>419</v>
      </c>
      <c r="O7" s="572" t="s">
        <v>420</v>
      </c>
      <c r="P7" s="572" t="s">
        <v>421</v>
      </c>
      <c r="Q7" s="572" t="s">
        <v>422</v>
      </c>
      <c r="R7" s="572" t="s">
        <v>478</v>
      </c>
      <c r="S7" s="572" t="s">
        <v>396</v>
      </c>
      <c r="T7" s="911"/>
      <c r="U7" s="911"/>
    </row>
    <row r="8" spans="1:21" s="25" customFormat="1" ht="20.100000000000001" customHeight="1">
      <c r="A8" s="389">
        <v>2016</v>
      </c>
      <c r="B8" s="491">
        <v>8500</v>
      </c>
      <c r="C8" s="488">
        <v>4474</v>
      </c>
      <c r="D8" s="488">
        <v>4026</v>
      </c>
      <c r="E8" s="488">
        <v>4186</v>
      </c>
      <c r="F8" s="488">
        <v>687</v>
      </c>
      <c r="G8" s="488">
        <v>789</v>
      </c>
      <c r="H8" s="488">
        <v>1008</v>
      </c>
      <c r="I8" s="488">
        <v>61</v>
      </c>
      <c r="J8" s="488">
        <v>856</v>
      </c>
      <c r="K8" s="488">
        <v>35</v>
      </c>
      <c r="L8" s="488">
        <v>612</v>
      </c>
      <c r="M8" s="488">
        <v>136</v>
      </c>
      <c r="N8" s="488">
        <v>6</v>
      </c>
      <c r="O8" s="488">
        <v>35</v>
      </c>
      <c r="P8" s="488">
        <v>13</v>
      </c>
      <c r="Q8" s="488">
        <v>5</v>
      </c>
      <c r="R8" s="488">
        <v>56</v>
      </c>
      <c r="S8" s="488">
        <v>15</v>
      </c>
      <c r="T8" s="752">
        <v>3412</v>
      </c>
      <c r="U8" s="752">
        <v>5088</v>
      </c>
    </row>
    <row r="9" spans="1:21" s="25" customFormat="1" ht="20.100000000000001" customHeight="1">
      <c r="A9" s="386">
        <v>2017</v>
      </c>
      <c r="B9" s="753">
        <v>8590</v>
      </c>
      <c r="C9" s="754">
        <v>4512</v>
      </c>
      <c r="D9" s="754">
        <v>4078</v>
      </c>
      <c r="E9" s="754">
        <v>4200</v>
      </c>
      <c r="F9" s="754">
        <v>657</v>
      </c>
      <c r="G9" s="754">
        <v>782</v>
      </c>
      <c r="H9" s="754">
        <v>1082</v>
      </c>
      <c r="I9" s="754">
        <v>62</v>
      </c>
      <c r="J9" s="754">
        <v>879</v>
      </c>
      <c r="K9" s="754">
        <v>35</v>
      </c>
      <c r="L9" s="754">
        <v>608</v>
      </c>
      <c r="M9" s="754">
        <v>152</v>
      </c>
      <c r="N9" s="754">
        <v>5</v>
      </c>
      <c r="O9" s="754">
        <v>37</v>
      </c>
      <c r="P9" s="754">
        <v>16</v>
      </c>
      <c r="Q9" s="754">
        <v>5</v>
      </c>
      <c r="R9" s="754">
        <v>55</v>
      </c>
      <c r="S9" s="754">
        <v>15</v>
      </c>
      <c r="T9" s="755">
        <v>3427</v>
      </c>
      <c r="U9" s="755">
        <v>5163</v>
      </c>
    </row>
    <row r="10" spans="1:21" s="25" customFormat="1" ht="20.100000000000001" customHeight="1">
      <c r="A10" s="386">
        <v>2018</v>
      </c>
      <c r="B10" s="753">
        <v>7934</v>
      </c>
      <c r="C10" s="756">
        <v>4138</v>
      </c>
      <c r="D10" s="756">
        <v>3796</v>
      </c>
      <c r="E10" s="756">
        <v>3764</v>
      </c>
      <c r="F10" s="756">
        <v>613</v>
      </c>
      <c r="G10" s="756">
        <v>717</v>
      </c>
      <c r="H10" s="756">
        <v>1050</v>
      </c>
      <c r="I10" s="756">
        <v>56</v>
      </c>
      <c r="J10" s="756">
        <v>836</v>
      </c>
      <c r="K10" s="756">
        <v>36</v>
      </c>
      <c r="L10" s="756">
        <v>586</v>
      </c>
      <c r="M10" s="756">
        <v>147</v>
      </c>
      <c r="N10" s="756">
        <v>3</v>
      </c>
      <c r="O10" s="756">
        <v>33</v>
      </c>
      <c r="P10" s="756">
        <v>19</v>
      </c>
      <c r="Q10" s="756">
        <v>3</v>
      </c>
      <c r="R10" s="756">
        <v>60</v>
      </c>
      <c r="S10" s="756">
        <v>11</v>
      </c>
      <c r="T10" s="755">
        <v>3163</v>
      </c>
      <c r="U10" s="755">
        <v>4771</v>
      </c>
    </row>
    <row r="11" spans="1:21" s="25" customFormat="1" ht="20.100000000000001" customHeight="1">
      <c r="A11" s="386">
        <v>2019</v>
      </c>
      <c r="B11" s="757">
        <v>8659</v>
      </c>
      <c r="C11" s="758">
        <v>4556</v>
      </c>
      <c r="D11" s="758">
        <v>4103</v>
      </c>
      <c r="E11" s="758">
        <v>4049</v>
      </c>
      <c r="F11" s="758">
        <v>807</v>
      </c>
      <c r="G11" s="758">
        <v>1156</v>
      </c>
      <c r="H11" s="758">
        <v>61</v>
      </c>
      <c r="I11" s="758">
        <v>917</v>
      </c>
      <c r="J11" s="758">
        <v>682</v>
      </c>
      <c r="K11" s="758">
        <v>53</v>
      </c>
      <c r="L11" s="758">
        <v>615</v>
      </c>
      <c r="M11" s="758">
        <v>174</v>
      </c>
      <c r="N11" s="758">
        <v>3</v>
      </c>
      <c r="O11" s="758">
        <v>31</v>
      </c>
      <c r="P11" s="758">
        <v>30</v>
      </c>
      <c r="Q11" s="758">
        <v>4</v>
      </c>
      <c r="R11" s="758">
        <v>62</v>
      </c>
      <c r="S11" s="758">
        <v>15</v>
      </c>
      <c r="T11" s="759">
        <v>3448</v>
      </c>
      <c r="U11" s="759">
        <v>5211</v>
      </c>
    </row>
    <row r="12" spans="1:21" s="36" customFormat="1" ht="20.100000000000001" customHeight="1">
      <c r="A12" s="386">
        <v>2020</v>
      </c>
      <c r="B12" s="760">
        <v>8600</v>
      </c>
      <c r="C12" s="761">
        <v>4550</v>
      </c>
      <c r="D12" s="761">
        <v>4050</v>
      </c>
      <c r="E12" s="761">
        <v>3963</v>
      </c>
      <c r="F12" s="761">
        <v>668</v>
      </c>
      <c r="G12" s="761">
        <v>821</v>
      </c>
      <c r="H12" s="761">
        <v>1156</v>
      </c>
      <c r="I12" s="761">
        <v>65</v>
      </c>
      <c r="J12" s="761">
        <v>920</v>
      </c>
      <c r="K12" s="761">
        <v>60</v>
      </c>
      <c r="L12" s="761">
        <v>613</v>
      </c>
      <c r="M12" s="761">
        <v>182</v>
      </c>
      <c r="N12" s="761">
        <v>5</v>
      </c>
      <c r="O12" s="761">
        <v>28</v>
      </c>
      <c r="P12" s="761">
        <v>35</v>
      </c>
      <c r="Q12" s="761">
        <v>5</v>
      </c>
      <c r="R12" s="761">
        <v>62</v>
      </c>
      <c r="S12" s="761">
        <v>17</v>
      </c>
      <c r="T12" s="761">
        <v>3393</v>
      </c>
      <c r="U12" s="761">
        <v>5207</v>
      </c>
    </row>
    <row r="13" spans="1:21" s="36" customFormat="1" ht="30" customHeight="1">
      <c r="A13" s="372">
        <v>2021</v>
      </c>
      <c r="B13" s="766">
        <v>8531</v>
      </c>
      <c r="C13" s="767">
        <v>4534</v>
      </c>
      <c r="D13" s="767">
        <v>3997</v>
      </c>
      <c r="E13" s="767">
        <v>3921</v>
      </c>
      <c r="F13" s="767">
        <v>650</v>
      </c>
      <c r="G13" s="767">
        <v>798</v>
      </c>
      <c r="H13" s="767">
        <v>1133</v>
      </c>
      <c r="I13" s="767">
        <v>73</v>
      </c>
      <c r="J13" s="767">
        <v>922</v>
      </c>
      <c r="K13" s="767">
        <v>65</v>
      </c>
      <c r="L13" s="767">
        <v>616</v>
      </c>
      <c r="M13" s="767">
        <v>203</v>
      </c>
      <c r="N13" s="767">
        <v>4</v>
      </c>
      <c r="O13" s="767">
        <v>30</v>
      </c>
      <c r="P13" s="767">
        <v>34</v>
      </c>
      <c r="Q13" s="767">
        <v>4</v>
      </c>
      <c r="R13" s="767">
        <v>63</v>
      </c>
      <c r="S13" s="767">
        <v>15</v>
      </c>
      <c r="T13" s="767">
        <v>3367</v>
      </c>
      <c r="U13" s="767">
        <v>5164</v>
      </c>
    </row>
    <row r="14" spans="1:21" s="25" customFormat="1" ht="20.100000000000001" customHeight="1">
      <c r="A14" s="502" t="s">
        <v>123</v>
      </c>
      <c r="B14" s="762">
        <f>C14+D14</f>
        <v>789</v>
      </c>
      <c r="C14" s="762">
        <v>441</v>
      </c>
      <c r="D14" s="762">
        <v>348</v>
      </c>
      <c r="E14" s="762">
        <v>356</v>
      </c>
      <c r="F14" s="762">
        <v>65</v>
      </c>
      <c r="G14" s="762">
        <v>66</v>
      </c>
      <c r="H14" s="762">
        <v>116</v>
      </c>
      <c r="I14" s="762">
        <v>8</v>
      </c>
      <c r="J14" s="762">
        <v>85</v>
      </c>
      <c r="K14" s="762">
        <v>8</v>
      </c>
      <c r="L14" s="762">
        <v>59</v>
      </c>
      <c r="M14" s="762">
        <v>18</v>
      </c>
      <c r="N14" s="762">
        <v>0</v>
      </c>
      <c r="O14" s="762">
        <v>1</v>
      </c>
      <c r="P14" s="762">
        <v>2</v>
      </c>
      <c r="Q14" s="762">
        <v>0</v>
      </c>
      <c r="R14" s="762">
        <v>4</v>
      </c>
      <c r="S14" s="762">
        <v>1</v>
      </c>
      <c r="T14" s="763">
        <v>296</v>
      </c>
      <c r="U14" s="763">
        <v>493</v>
      </c>
    </row>
    <row r="15" spans="1:21" s="25" customFormat="1" ht="20.100000000000001" customHeight="1">
      <c r="A15" s="502" t="s">
        <v>124</v>
      </c>
      <c r="B15" s="762">
        <f t="shared" ref="B15:B33" si="0">C15+D15</f>
        <v>309</v>
      </c>
      <c r="C15" s="762">
        <v>153</v>
      </c>
      <c r="D15" s="762">
        <v>156</v>
      </c>
      <c r="E15" s="762">
        <v>158</v>
      </c>
      <c r="F15" s="762">
        <v>21</v>
      </c>
      <c r="G15" s="762">
        <v>29</v>
      </c>
      <c r="H15" s="762">
        <v>44</v>
      </c>
      <c r="I15" s="762">
        <v>2</v>
      </c>
      <c r="J15" s="762">
        <v>29</v>
      </c>
      <c r="K15" s="762">
        <v>0</v>
      </c>
      <c r="L15" s="762">
        <v>9</v>
      </c>
      <c r="M15" s="762">
        <v>11</v>
      </c>
      <c r="N15" s="762">
        <v>0</v>
      </c>
      <c r="O15" s="762">
        <v>1</v>
      </c>
      <c r="P15" s="762">
        <v>2</v>
      </c>
      <c r="Q15" s="762">
        <v>0</v>
      </c>
      <c r="R15" s="762">
        <v>3</v>
      </c>
      <c r="S15" s="762">
        <v>0</v>
      </c>
      <c r="T15" s="763">
        <v>108</v>
      </c>
      <c r="U15" s="763">
        <v>201</v>
      </c>
    </row>
    <row r="16" spans="1:21" s="25" customFormat="1" ht="20.100000000000001" customHeight="1">
      <c r="A16" s="502" t="s">
        <v>125</v>
      </c>
      <c r="B16" s="762">
        <f t="shared" si="0"/>
        <v>280</v>
      </c>
      <c r="C16" s="762">
        <v>145</v>
      </c>
      <c r="D16" s="762">
        <v>135</v>
      </c>
      <c r="E16" s="762">
        <v>156</v>
      </c>
      <c r="F16" s="762">
        <v>22</v>
      </c>
      <c r="G16" s="762">
        <v>28</v>
      </c>
      <c r="H16" s="762">
        <v>37</v>
      </c>
      <c r="I16" s="762">
        <v>2</v>
      </c>
      <c r="J16" s="762">
        <v>18</v>
      </c>
      <c r="K16" s="762">
        <v>1</v>
      </c>
      <c r="L16" s="762">
        <v>8</v>
      </c>
      <c r="M16" s="762">
        <v>6</v>
      </c>
      <c r="N16" s="762">
        <v>0</v>
      </c>
      <c r="O16" s="762">
        <v>1</v>
      </c>
      <c r="P16" s="762">
        <v>1</v>
      </c>
      <c r="Q16" s="762">
        <v>0</v>
      </c>
      <c r="R16" s="762">
        <v>0</v>
      </c>
      <c r="S16" s="762">
        <v>0</v>
      </c>
      <c r="T16" s="763">
        <v>83</v>
      </c>
      <c r="U16" s="763">
        <v>197</v>
      </c>
    </row>
    <row r="17" spans="1:21" s="25" customFormat="1" ht="20.100000000000001" customHeight="1">
      <c r="A17" s="502" t="s">
        <v>126</v>
      </c>
      <c r="B17" s="762">
        <f t="shared" si="0"/>
        <v>191</v>
      </c>
      <c r="C17" s="762">
        <v>88</v>
      </c>
      <c r="D17" s="762">
        <v>103</v>
      </c>
      <c r="E17" s="762">
        <v>101</v>
      </c>
      <c r="F17" s="762">
        <v>12</v>
      </c>
      <c r="G17" s="762">
        <v>20</v>
      </c>
      <c r="H17" s="762">
        <v>28</v>
      </c>
      <c r="I17" s="762">
        <v>2</v>
      </c>
      <c r="J17" s="762">
        <v>11</v>
      </c>
      <c r="K17" s="762">
        <v>0</v>
      </c>
      <c r="L17" s="762">
        <v>13</v>
      </c>
      <c r="M17" s="762">
        <v>3</v>
      </c>
      <c r="N17" s="762">
        <v>0</v>
      </c>
      <c r="O17" s="762">
        <v>0</v>
      </c>
      <c r="P17" s="762">
        <v>0</v>
      </c>
      <c r="Q17" s="762">
        <v>0</v>
      </c>
      <c r="R17" s="762">
        <v>1</v>
      </c>
      <c r="S17" s="762">
        <v>0</v>
      </c>
      <c r="T17" s="763">
        <v>61</v>
      </c>
      <c r="U17" s="763">
        <v>130</v>
      </c>
    </row>
    <row r="18" spans="1:21" s="25" customFormat="1" ht="20.100000000000001" customHeight="1">
      <c r="A18" s="502" t="s">
        <v>338</v>
      </c>
      <c r="B18" s="762">
        <f t="shared" si="0"/>
        <v>274</v>
      </c>
      <c r="C18" s="762">
        <v>124</v>
      </c>
      <c r="D18" s="762">
        <v>150</v>
      </c>
      <c r="E18" s="762">
        <v>149</v>
      </c>
      <c r="F18" s="762">
        <v>13</v>
      </c>
      <c r="G18" s="762">
        <v>29</v>
      </c>
      <c r="H18" s="762">
        <v>44</v>
      </c>
      <c r="I18" s="762">
        <v>2</v>
      </c>
      <c r="J18" s="762">
        <v>13</v>
      </c>
      <c r="K18" s="762">
        <v>1</v>
      </c>
      <c r="L18" s="762">
        <v>8</v>
      </c>
      <c r="M18" s="762">
        <v>6</v>
      </c>
      <c r="N18" s="762">
        <v>0</v>
      </c>
      <c r="O18" s="762">
        <v>3</v>
      </c>
      <c r="P18" s="762">
        <v>2</v>
      </c>
      <c r="Q18" s="762">
        <v>1</v>
      </c>
      <c r="R18" s="762">
        <v>3</v>
      </c>
      <c r="S18" s="762">
        <v>0</v>
      </c>
      <c r="T18" s="763">
        <v>71</v>
      </c>
      <c r="U18" s="763">
        <v>203</v>
      </c>
    </row>
    <row r="19" spans="1:21" s="25" customFormat="1" ht="20.100000000000001" customHeight="1">
      <c r="A19" s="502" t="s">
        <v>127</v>
      </c>
      <c r="B19" s="762">
        <f t="shared" si="0"/>
        <v>344</v>
      </c>
      <c r="C19" s="762">
        <v>164</v>
      </c>
      <c r="D19" s="762">
        <v>180</v>
      </c>
      <c r="E19" s="762">
        <v>179</v>
      </c>
      <c r="F19" s="762">
        <v>30</v>
      </c>
      <c r="G19" s="762">
        <v>16</v>
      </c>
      <c r="H19" s="762">
        <v>48</v>
      </c>
      <c r="I19" s="762">
        <v>2</v>
      </c>
      <c r="J19" s="762">
        <v>50</v>
      </c>
      <c r="K19" s="762">
        <v>0</v>
      </c>
      <c r="L19" s="762">
        <v>7</v>
      </c>
      <c r="M19" s="762">
        <v>6</v>
      </c>
      <c r="N19" s="762">
        <v>0</v>
      </c>
      <c r="O19" s="762">
        <v>1</v>
      </c>
      <c r="P19" s="762">
        <v>0</v>
      </c>
      <c r="Q19" s="762">
        <v>0</v>
      </c>
      <c r="R19" s="762">
        <v>4</v>
      </c>
      <c r="S19" s="762">
        <v>1</v>
      </c>
      <c r="T19" s="763">
        <v>147</v>
      </c>
      <c r="U19" s="763">
        <v>197</v>
      </c>
    </row>
    <row r="20" spans="1:21" s="25" customFormat="1" ht="20.100000000000001" customHeight="1">
      <c r="A20" s="502" t="s">
        <v>128</v>
      </c>
      <c r="B20" s="762">
        <f t="shared" si="0"/>
        <v>414</v>
      </c>
      <c r="C20" s="762">
        <v>214</v>
      </c>
      <c r="D20" s="762">
        <v>200</v>
      </c>
      <c r="E20" s="762">
        <v>196</v>
      </c>
      <c r="F20" s="762">
        <v>34</v>
      </c>
      <c r="G20" s="762">
        <v>37</v>
      </c>
      <c r="H20" s="762">
        <v>74</v>
      </c>
      <c r="I20" s="762">
        <v>7</v>
      </c>
      <c r="J20" s="762">
        <v>20</v>
      </c>
      <c r="K20" s="762">
        <v>2</v>
      </c>
      <c r="L20" s="762">
        <v>27</v>
      </c>
      <c r="M20" s="762">
        <v>11</v>
      </c>
      <c r="N20" s="762">
        <v>0</v>
      </c>
      <c r="O20" s="762">
        <v>2</v>
      </c>
      <c r="P20" s="762">
        <v>2</v>
      </c>
      <c r="Q20" s="762">
        <v>0</v>
      </c>
      <c r="R20" s="762">
        <v>1</v>
      </c>
      <c r="S20" s="762">
        <v>1</v>
      </c>
      <c r="T20" s="763">
        <v>130</v>
      </c>
      <c r="U20" s="763">
        <v>284</v>
      </c>
    </row>
    <row r="21" spans="1:21" s="25" customFormat="1" ht="20.100000000000001" customHeight="1">
      <c r="A21" s="502" t="s">
        <v>129</v>
      </c>
      <c r="B21" s="762">
        <f t="shared" si="0"/>
        <v>261</v>
      </c>
      <c r="C21" s="762">
        <v>127</v>
      </c>
      <c r="D21" s="762">
        <v>134</v>
      </c>
      <c r="E21" s="762">
        <v>133</v>
      </c>
      <c r="F21" s="762">
        <v>21</v>
      </c>
      <c r="G21" s="762">
        <v>32</v>
      </c>
      <c r="H21" s="762">
        <v>48</v>
      </c>
      <c r="I21" s="762">
        <v>1</v>
      </c>
      <c r="J21" s="762">
        <v>14</v>
      </c>
      <c r="K21" s="762">
        <v>1</v>
      </c>
      <c r="L21" s="762">
        <v>8</v>
      </c>
      <c r="M21" s="762">
        <v>1</v>
      </c>
      <c r="N21" s="762">
        <v>0</v>
      </c>
      <c r="O21" s="762">
        <v>0</v>
      </c>
      <c r="P21" s="762">
        <v>1</v>
      </c>
      <c r="Q21" s="762">
        <v>0</v>
      </c>
      <c r="R21" s="762">
        <v>0</v>
      </c>
      <c r="S21" s="762">
        <v>1</v>
      </c>
      <c r="T21" s="763">
        <v>80</v>
      </c>
      <c r="U21" s="763">
        <v>181</v>
      </c>
    </row>
    <row r="22" spans="1:21" s="25" customFormat="1" ht="20.100000000000001" customHeight="1">
      <c r="A22" s="502" t="s">
        <v>343</v>
      </c>
      <c r="B22" s="762">
        <f t="shared" si="0"/>
        <v>655</v>
      </c>
      <c r="C22" s="762">
        <v>335</v>
      </c>
      <c r="D22" s="762">
        <v>320</v>
      </c>
      <c r="E22" s="762">
        <v>249</v>
      </c>
      <c r="F22" s="762">
        <v>30</v>
      </c>
      <c r="G22" s="762">
        <v>47</v>
      </c>
      <c r="H22" s="762">
        <v>101</v>
      </c>
      <c r="I22" s="762">
        <v>6</v>
      </c>
      <c r="J22" s="762">
        <v>61</v>
      </c>
      <c r="K22" s="762">
        <v>4</v>
      </c>
      <c r="L22" s="762">
        <v>140</v>
      </c>
      <c r="M22" s="762">
        <v>10</v>
      </c>
      <c r="N22" s="762">
        <v>0</v>
      </c>
      <c r="O22" s="762">
        <v>1</v>
      </c>
      <c r="P22" s="762">
        <v>0</v>
      </c>
      <c r="Q22" s="762">
        <v>0</v>
      </c>
      <c r="R22" s="762">
        <v>5</v>
      </c>
      <c r="S22" s="762">
        <v>1</v>
      </c>
      <c r="T22" s="763">
        <v>322</v>
      </c>
      <c r="U22" s="763">
        <v>333</v>
      </c>
    </row>
    <row r="23" spans="1:21" s="25" customFormat="1" ht="20.100000000000001" customHeight="1">
      <c r="A23" s="502" t="s">
        <v>130</v>
      </c>
      <c r="B23" s="762">
        <f t="shared" si="0"/>
        <v>403</v>
      </c>
      <c r="C23" s="762">
        <v>206</v>
      </c>
      <c r="D23" s="762">
        <v>197</v>
      </c>
      <c r="E23" s="762">
        <v>196</v>
      </c>
      <c r="F23" s="762">
        <v>33</v>
      </c>
      <c r="G23" s="762">
        <v>33</v>
      </c>
      <c r="H23" s="762">
        <v>52</v>
      </c>
      <c r="I23" s="762">
        <v>2</v>
      </c>
      <c r="J23" s="762">
        <v>45</v>
      </c>
      <c r="K23" s="762">
        <v>0</v>
      </c>
      <c r="L23" s="762">
        <v>20</v>
      </c>
      <c r="M23" s="762">
        <v>9</v>
      </c>
      <c r="N23" s="762">
        <v>1</v>
      </c>
      <c r="O23" s="762">
        <v>1</v>
      </c>
      <c r="P23" s="762">
        <v>4</v>
      </c>
      <c r="Q23" s="762">
        <v>0</v>
      </c>
      <c r="R23" s="762">
        <v>6</v>
      </c>
      <c r="S23" s="762">
        <v>1</v>
      </c>
      <c r="T23" s="763">
        <v>136</v>
      </c>
      <c r="U23" s="763">
        <v>267</v>
      </c>
    </row>
    <row r="24" spans="1:21" s="25" customFormat="1" ht="20.100000000000001" customHeight="1">
      <c r="A24" s="502" t="s">
        <v>131</v>
      </c>
      <c r="B24" s="762">
        <f t="shared" si="0"/>
        <v>332</v>
      </c>
      <c r="C24" s="762">
        <v>170</v>
      </c>
      <c r="D24" s="762">
        <v>162</v>
      </c>
      <c r="E24" s="762">
        <v>171</v>
      </c>
      <c r="F24" s="762">
        <v>16</v>
      </c>
      <c r="G24" s="762">
        <v>53</v>
      </c>
      <c r="H24" s="762">
        <v>48</v>
      </c>
      <c r="I24" s="762">
        <v>4</v>
      </c>
      <c r="J24" s="762">
        <v>16</v>
      </c>
      <c r="K24" s="762">
        <v>1</v>
      </c>
      <c r="L24" s="762">
        <v>10</v>
      </c>
      <c r="M24" s="762">
        <v>8</v>
      </c>
      <c r="N24" s="762">
        <v>0</v>
      </c>
      <c r="O24" s="762">
        <v>0</v>
      </c>
      <c r="P24" s="762">
        <v>1</v>
      </c>
      <c r="Q24" s="762">
        <v>0</v>
      </c>
      <c r="R24" s="762">
        <v>4</v>
      </c>
      <c r="S24" s="762">
        <v>0</v>
      </c>
      <c r="T24" s="763">
        <v>105</v>
      </c>
      <c r="U24" s="763">
        <v>227</v>
      </c>
    </row>
    <row r="25" spans="1:21" s="25" customFormat="1" ht="20.100000000000001" customHeight="1">
      <c r="A25" s="502" t="s">
        <v>132</v>
      </c>
      <c r="B25" s="762">
        <f t="shared" si="0"/>
        <v>447</v>
      </c>
      <c r="C25" s="762">
        <v>236</v>
      </c>
      <c r="D25" s="762">
        <v>211</v>
      </c>
      <c r="E25" s="762">
        <v>116</v>
      </c>
      <c r="F25" s="762">
        <v>13</v>
      </c>
      <c r="G25" s="762">
        <v>23</v>
      </c>
      <c r="H25" s="762">
        <v>44</v>
      </c>
      <c r="I25" s="762">
        <v>0</v>
      </c>
      <c r="J25" s="762">
        <v>91</v>
      </c>
      <c r="K25" s="762">
        <v>3</v>
      </c>
      <c r="L25" s="762">
        <v>150</v>
      </c>
      <c r="M25" s="762">
        <v>1</v>
      </c>
      <c r="N25" s="762">
        <v>0</v>
      </c>
      <c r="O25" s="762">
        <v>3</v>
      </c>
      <c r="P25" s="762">
        <v>1</v>
      </c>
      <c r="Q25" s="762">
        <v>0</v>
      </c>
      <c r="R25" s="762">
        <v>2</v>
      </c>
      <c r="S25" s="762">
        <v>0</v>
      </c>
      <c r="T25" s="763">
        <v>296</v>
      </c>
      <c r="U25" s="763">
        <v>151</v>
      </c>
    </row>
    <row r="26" spans="1:21" s="25" customFormat="1" ht="20.100000000000001" customHeight="1">
      <c r="A26" s="502" t="s">
        <v>133</v>
      </c>
      <c r="B26" s="762">
        <f t="shared" si="0"/>
        <v>501</v>
      </c>
      <c r="C26" s="762">
        <v>239</v>
      </c>
      <c r="D26" s="762">
        <v>262</v>
      </c>
      <c r="E26" s="762">
        <v>238</v>
      </c>
      <c r="F26" s="762">
        <v>37</v>
      </c>
      <c r="G26" s="762">
        <v>40</v>
      </c>
      <c r="H26" s="762">
        <v>82</v>
      </c>
      <c r="I26" s="762">
        <v>5</v>
      </c>
      <c r="J26" s="762">
        <v>53</v>
      </c>
      <c r="K26" s="762">
        <v>2</v>
      </c>
      <c r="L26" s="762">
        <v>20</v>
      </c>
      <c r="M26" s="762">
        <v>14</v>
      </c>
      <c r="N26" s="762">
        <v>0</v>
      </c>
      <c r="O26" s="762">
        <v>5</v>
      </c>
      <c r="P26" s="762">
        <v>1</v>
      </c>
      <c r="Q26" s="762">
        <v>0</v>
      </c>
      <c r="R26" s="762">
        <v>3</v>
      </c>
      <c r="S26" s="762">
        <v>1</v>
      </c>
      <c r="T26" s="763">
        <v>186</v>
      </c>
      <c r="U26" s="763">
        <v>315</v>
      </c>
    </row>
    <row r="27" spans="1:21" s="25" customFormat="1" ht="20.100000000000001" customHeight="1">
      <c r="A27" s="502" t="s">
        <v>134</v>
      </c>
      <c r="B27" s="762">
        <f t="shared" si="0"/>
        <v>466</v>
      </c>
      <c r="C27" s="762">
        <v>257</v>
      </c>
      <c r="D27" s="762">
        <v>209</v>
      </c>
      <c r="E27" s="762">
        <v>229</v>
      </c>
      <c r="F27" s="762">
        <v>34</v>
      </c>
      <c r="G27" s="762">
        <v>47</v>
      </c>
      <c r="H27" s="762">
        <v>58</v>
      </c>
      <c r="I27" s="762">
        <v>7</v>
      </c>
      <c r="J27" s="762">
        <v>52</v>
      </c>
      <c r="K27" s="762">
        <v>4</v>
      </c>
      <c r="L27" s="762">
        <v>13</v>
      </c>
      <c r="M27" s="762">
        <v>14</v>
      </c>
      <c r="N27" s="762">
        <v>0</v>
      </c>
      <c r="O27" s="762">
        <v>2</v>
      </c>
      <c r="P27" s="762">
        <v>2</v>
      </c>
      <c r="Q27" s="762">
        <v>1</v>
      </c>
      <c r="R27" s="762">
        <v>2</v>
      </c>
      <c r="S27" s="762">
        <v>1</v>
      </c>
      <c r="T27" s="763">
        <v>170</v>
      </c>
      <c r="U27" s="763">
        <v>296</v>
      </c>
    </row>
    <row r="28" spans="1:21" s="25" customFormat="1" ht="20.100000000000001" customHeight="1">
      <c r="A28" s="502" t="s">
        <v>135</v>
      </c>
      <c r="B28" s="762">
        <f t="shared" si="0"/>
        <v>309</v>
      </c>
      <c r="C28" s="762">
        <v>169</v>
      </c>
      <c r="D28" s="762">
        <v>140</v>
      </c>
      <c r="E28" s="762">
        <v>113</v>
      </c>
      <c r="F28" s="762">
        <v>30</v>
      </c>
      <c r="G28" s="762">
        <v>19</v>
      </c>
      <c r="H28" s="762">
        <v>25</v>
      </c>
      <c r="I28" s="762">
        <v>0</v>
      </c>
      <c r="J28" s="762">
        <v>93</v>
      </c>
      <c r="K28" s="762">
        <v>7</v>
      </c>
      <c r="L28" s="762">
        <v>14</v>
      </c>
      <c r="M28" s="762">
        <v>4</v>
      </c>
      <c r="N28" s="762">
        <v>0</v>
      </c>
      <c r="O28" s="762">
        <v>1</v>
      </c>
      <c r="P28" s="762">
        <v>0</v>
      </c>
      <c r="Q28" s="762">
        <v>0</v>
      </c>
      <c r="R28" s="762">
        <v>2</v>
      </c>
      <c r="S28" s="762">
        <v>1</v>
      </c>
      <c r="T28" s="763">
        <v>185</v>
      </c>
      <c r="U28" s="763">
        <v>124</v>
      </c>
    </row>
    <row r="29" spans="1:21" s="25" customFormat="1" ht="20.100000000000001" customHeight="1">
      <c r="A29" s="502" t="s">
        <v>166</v>
      </c>
      <c r="B29" s="762">
        <f t="shared" si="0"/>
        <v>424</v>
      </c>
      <c r="C29" s="762">
        <v>213</v>
      </c>
      <c r="D29" s="762">
        <v>211</v>
      </c>
      <c r="E29" s="762">
        <v>191</v>
      </c>
      <c r="F29" s="762">
        <v>51</v>
      </c>
      <c r="G29" s="762">
        <v>37</v>
      </c>
      <c r="H29" s="762">
        <v>52</v>
      </c>
      <c r="I29" s="762">
        <v>2</v>
      </c>
      <c r="J29" s="762">
        <v>37</v>
      </c>
      <c r="K29" s="762">
        <v>3</v>
      </c>
      <c r="L29" s="762">
        <v>28</v>
      </c>
      <c r="M29" s="762">
        <v>12</v>
      </c>
      <c r="N29" s="762">
        <v>1</v>
      </c>
      <c r="O29" s="762">
        <v>1</v>
      </c>
      <c r="P29" s="762">
        <v>1</v>
      </c>
      <c r="Q29" s="762">
        <v>0</v>
      </c>
      <c r="R29" s="762">
        <v>7</v>
      </c>
      <c r="S29" s="762">
        <v>1</v>
      </c>
      <c r="T29" s="763">
        <v>154</v>
      </c>
      <c r="U29" s="763">
        <v>270</v>
      </c>
    </row>
    <row r="30" spans="1:21" s="25" customFormat="1" ht="20.100000000000001" customHeight="1">
      <c r="A30" s="502" t="s">
        <v>167</v>
      </c>
      <c r="B30" s="762">
        <f t="shared" si="0"/>
        <v>469</v>
      </c>
      <c r="C30" s="762">
        <v>263</v>
      </c>
      <c r="D30" s="762">
        <v>206</v>
      </c>
      <c r="E30" s="762">
        <v>220</v>
      </c>
      <c r="F30" s="762">
        <v>44</v>
      </c>
      <c r="G30" s="762">
        <v>49</v>
      </c>
      <c r="H30" s="762">
        <v>54</v>
      </c>
      <c r="I30" s="762">
        <v>3</v>
      </c>
      <c r="J30" s="762">
        <v>55</v>
      </c>
      <c r="K30" s="762">
        <v>6</v>
      </c>
      <c r="L30" s="762">
        <v>15</v>
      </c>
      <c r="M30" s="762">
        <v>17</v>
      </c>
      <c r="N30" s="762">
        <v>0</v>
      </c>
      <c r="O30" s="762">
        <v>1</v>
      </c>
      <c r="P30" s="762">
        <v>2</v>
      </c>
      <c r="Q30" s="762">
        <v>0</v>
      </c>
      <c r="R30" s="762">
        <v>3</v>
      </c>
      <c r="S30" s="762">
        <v>0</v>
      </c>
      <c r="T30" s="763">
        <v>172</v>
      </c>
      <c r="U30" s="763">
        <v>297</v>
      </c>
    </row>
    <row r="31" spans="1:21" s="25" customFormat="1" ht="20.100000000000001" customHeight="1">
      <c r="A31" s="502" t="s">
        <v>136</v>
      </c>
      <c r="B31" s="762">
        <f t="shared" si="0"/>
        <v>406</v>
      </c>
      <c r="C31" s="762">
        <v>219</v>
      </c>
      <c r="D31" s="762">
        <v>187</v>
      </c>
      <c r="E31" s="762">
        <v>185</v>
      </c>
      <c r="F31" s="762">
        <v>28</v>
      </c>
      <c r="G31" s="762">
        <v>40</v>
      </c>
      <c r="H31" s="762">
        <v>46</v>
      </c>
      <c r="I31" s="762">
        <v>4</v>
      </c>
      <c r="J31" s="762">
        <v>54</v>
      </c>
      <c r="K31" s="762">
        <v>1</v>
      </c>
      <c r="L31" s="762">
        <v>31</v>
      </c>
      <c r="M31" s="762">
        <v>7</v>
      </c>
      <c r="N31" s="762">
        <v>0</v>
      </c>
      <c r="O31" s="762">
        <v>1</v>
      </c>
      <c r="P31" s="762">
        <v>3</v>
      </c>
      <c r="Q31" s="762">
        <v>1</v>
      </c>
      <c r="R31" s="762">
        <v>5</v>
      </c>
      <c r="S31" s="762">
        <v>0</v>
      </c>
      <c r="T31" s="763">
        <v>173</v>
      </c>
      <c r="U31" s="763">
        <v>233</v>
      </c>
    </row>
    <row r="32" spans="1:21" s="25" customFormat="1" ht="20.100000000000001" customHeight="1">
      <c r="A32" s="502" t="s">
        <v>34</v>
      </c>
      <c r="B32" s="762">
        <f t="shared" si="0"/>
        <v>355</v>
      </c>
      <c r="C32" s="762">
        <v>197</v>
      </c>
      <c r="D32" s="762">
        <v>158</v>
      </c>
      <c r="E32" s="762">
        <v>179</v>
      </c>
      <c r="F32" s="762">
        <v>30</v>
      </c>
      <c r="G32" s="762">
        <v>35</v>
      </c>
      <c r="H32" s="762">
        <v>46</v>
      </c>
      <c r="I32" s="762">
        <v>1</v>
      </c>
      <c r="J32" s="762">
        <v>37</v>
      </c>
      <c r="K32" s="762">
        <v>2</v>
      </c>
      <c r="L32" s="762">
        <v>10</v>
      </c>
      <c r="M32" s="762">
        <v>9</v>
      </c>
      <c r="N32" s="762">
        <v>0</v>
      </c>
      <c r="O32" s="762">
        <v>3</v>
      </c>
      <c r="P32" s="762">
        <v>0</v>
      </c>
      <c r="Q32" s="762">
        <v>0</v>
      </c>
      <c r="R32" s="762">
        <v>1</v>
      </c>
      <c r="S32" s="762">
        <v>2</v>
      </c>
      <c r="T32" s="763">
        <v>128</v>
      </c>
      <c r="U32" s="763">
        <v>227</v>
      </c>
    </row>
    <row r="33" spans="1:24" s="36" customFormat="1" ht="20.100000000000001" customHeight="1">
      <c r="A33" s="503" t="s">
        <v>137</v>
      </c>
      <c r="B33" s="764">
        <f t="shared" si="0"/>
        <v>902</v>
      </c>
      <c r="C33" s="764">
        <v>574</v>
      </c>
      <c r="D33" s="764">
        <v>328</v>
      </c>
      <c r="E33" s="764">
        <v>406</v>
      </c>
      <c r="F33" s="764">
        <v>86</v>
      </c>
      <c r="G33" s="764">
        <v>118</v>
      </c>
      <c r="H33" s="764">
        <v>86</v>
      </c>
      <c r="I33" s="764">
        <v>13</v>
      </c>
      <c r="J33" s="764">
        <v>88</v>
      </c>
      <c r="K33" s="764">
        <v>19</v>
      </c>
      <c r="L33" s="764">
        <v>26</v>
      </c>
      <c r="M33" s="764">
        <v>36</v>
      </c>
      <c r="N33" s="764">
        <v>2</v>
      </c>
      <c r="O33" s="764">
        <v>2</v>
      </c>
      <c r="P33" s="764">
        <v>9</v>
      </c>
      <c r="Q33" s="764">
        <v>1</v>
      </c>
      <c r="R33" s="764">
        <v>7</v>
      </c>
      <c r="S33" s="764">
        <v>3</v>
      </c>
      <c r="T33" s="765">
        <v>364</v>
      </c>
      <c r="U33" s="765">
        <v>538</v>
      </c>
    </row>
    <row r="34" spans="1:24" s="36" customFormat="1" ht="13.5" customHeight="1">
      <c r="A34" s="1155" t="s">
        <v>978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247"/>
      <c r="N34" s="247"/>
      <c r="O34" s="247"/>
      <c r="P34" s="247"/>
      <c r="Q34" s="247"/>
      <c r="R34" s="247"/>
      <c r="S34" s="247"/>
      <c r="T34" s="248"/>
      <c r="U34" s="248"/>
    </row>
    <row r="35" spans="1:24" s="36" customFormat="1" ht="13.5" customHeight="1">
      <c r="A35" s="155" t="s">
        <v>949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880" t="s">
        <v>922</v>
      </c>
      <c r="N35" s="880"/>
      <c r="O35" s="880"/>
      <c r="P35" s="880"/>
      <c r="Q35" s="880"/>
      <c r="R35" s="880"/>
      <c r="S35" s="880"/>
      <c r="T35" s="880"/>
      <c r="U35" s="880"/>
      <c r="V35" s="880"/>
      <c r="W35" s="21"/>
      <c r="X35" s="21"/>
    </row>
    <row r="36" spans="1:24" s="36" customFormat="1" ht="13.5" customHeight="1">
      <c r="A36" s="78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8"/>
      <c r="U36" s="248"/>
    </row>
    <row r="37" spans="1:24" s="36" customFormat="1" ht="13.5" customHeight="1">
      <c r="A37" s="78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8"/>
      <c r="U37" s="248"/>
    </row>
    <row r="38" spans="1:24" s="41" customFormat="1" ht="13.5" customHeight="1">
      <c r="A38" s="751"/>
      <c r="B38" s="751"/>
      <c r="C38" s="751"/>
      <c r="D38" s="751"/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751"/>
    </row>
  </sheetData>
  <mergeCells count="9">
    <mergeCell ref="A2:L2"/>
    <mergeCell ref="M2:U2"/>
    <mergeCell ref="A34:L34"/>
    <mergeCell ref="M35:V35"/>
    <mergeCell ref="T6:T7"/>
    <mergeCell ref="T5:U5"/>
    <mergeCell ref="U6:U7"/>
    <mergeCell ref="E5:K5"/>
    <mergeCell ref="L5:S5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12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Normal="100" zoomScaleSheetLayoutView="100" workbookViewId="0">
      <selection activeCell="H20" sqref="H20"/>
    </sheetView>
  </sheetViews>
  <sheetFormatPr defaultRowHeight="12"/>
  <cols>
    <col min="1" max="1" width="7" style="37" customWidth="1"/>
    <col min="2" max="8" width="14.7109375" style="37" customWidth="1"/>
    <col min="9" max="15" width="15.7109375" style="37" customWidth="1"/>
    <col min="16" max="16384" width="9.140625" style="37"/>
  </cols>
  <sheetData>
    <row r="1" spans="1:15" ht="24.95" customHeight="1">
      <c r="A1" s="551" t="s">
        <v>649</v>
      </c>
    </row>
    <row r="2" spans="1:15" s="164" customFormat="1" ht="24.95" customHeight="1">
      <c r="A2" s="791" t="s">
        <v>509</v>
      </c>
      <c r="B2" s="791"/>
      <c r="C2" s="791"/>
      <c r="D2" s="791"/>
      <c r="E2" s="791"/>
      <c r="F2" s="791"/>
      <c r="G2" s="791"/>
      <c r="H2" s="791"/>
      <c r="I2" s="1156" t="s">
        <v>979</v>
      </c>
      <c r="J2" s="1156"/>
      <c r="K2" s="1156"/>
      <c r="L2" s="1156"/>
      <c r="M2" s="1156"/>
      <c r="N2" s="1156"/>
      <c r="O2" s="1156"/>
    </row>
    <row r="3" spans="1:15" s="31" customFormat="1" ht="23.1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5" s="1" customFormat="1" ht="15" customHeight="1" thickBot="1">
      <c r="A4" s="1" t="s">
        <v>899</v>
      </c>
      <c r="B4" s="2"/>
      <c r="C4" s="2"/>
      <c r="D4" s="2"/>
      <c r="E4" s="2"/>
      <c r="F4" s="2"/>
      <c r="G4" s="2"/>
      <c r="H4" s="2"/>
      <c r="O4" s="8" t="s">
        <v>980</v>
      </c>
    </row>
    <row r="5" spans="1:15" s="24" customFormat="1" ht="18" customHeight="1" thickTop="1">
      <c r="A5" s="334" t="s">
        <v>471</v>
      </c>
      <c r="B5" s="1157" t="s">
        <v>426</v>
      </c>
      <c r="C5" s="1158"/>
      <c r="D5" s="1158"/>
      <c r="E5" s="1159"/>
      <c r="F5" s="1158"/>
      <c r="G5" s="1158"/>
      <c r="H5" s="1158"/>
      <c r="I5" s="1158" t="s">
        <v>479</v>
      </c>
      <c r="J5" s="1158"/>
      <c r="K5" s="1158"/>
      <c r="L5" s="1158"/>
      <c r="M5" s="1158"/>
      <c r="N5" s="1158"/>
      <c r="O5" s="1158"/>
    </row>
    <row r="6" spans="1:15" s="24" customFormat="1" ht="18" customHeight="1">
      <c r="A6" s="356"/>
      <c r="B6" s="332" t="s">
        <v>209</v>
      </c>
      <c r="C6" s="332" t="s">
        <v>210</v>
      </c>
      <c r="D6" s="332" t="s">
        <v>211</v>
      </c>
      <c r="E6" s="335" t="s">
        <v>212</v>
      </c>
      <c r="F6" s="337" t="s">
        <v>213</v>
      </c>
      <c r="G6" s="332" t="s">
        <v>214</v>
      </c>
      <c r="H6" s="332" t="s">
        <v>215</v>
      </c>
      <c r="I6" s="349" t="s">
        <v>209</v>
      </c>
      <c r="J6" s="349" t="s">
        <v>210</v>
      </c>
      <c r="K6" s="227" t="s">
        <v>211</v>
      </c>
      <c r="L6" s="336" t="s">
        <v>212</v>
      </c>
      <c r="M6" s="227" t="s">
        <v>213</v>
      </c>
      <c r="N6" s="227" t="s">
        <v>214</v>
      </c>
      <c r="O6" s="227" t="s">
        <v>215</v>
      </c>
    </row>
    <row r="7" spans="1:15" s="24" customFormat="1" ht="18" customHeight="1">
      <c r="A7" s="356"/>
      <c r="B7" s="315"/>
      <c r="C7" s="315"/>
      <c r="D7" s="315"/>
      <c r="E7" s="336"/>
      <c r="F7" s="323"/>
      <c r="G7" s="315"/>
      <c r="H7" s="315"/>
      <c r="I7" s="349"/>
      <c r="J7" s="323"/>
      <c r="K7" s="315"/>
      <c r="L7" s="336"/>
      <c r="M7" s="315"/>
      <c r="N7" s="315"/>
      <c r="O7" s="315"/>
    </row>
    <row r="8" spans="1:15" s="24" customFormat="1">
      <c r="A8" s="326"/>
      <c r="B8" s="316" t="s">
        <v>43</v>
      </c>
      <c r="C8" s="316" t="s">
        <v>216</v>
      </c>
      <c r="D8" s="316" t="s">
        <v>604</v>
      </c>
      <c r="E8" s="458" t="s">
        <v>217</v>
      </c>
      <c r="F8" s="354" t="s">
        <v>981</v>
      </c>
      <c r="G8" s="316" t="s">
        <v>605</v>
      </c>
      <c r="H8" s="316" t="s">
        <v>606</v>
      </c>
      <c r="I8" s="324" t="s">
        <v>43</v>
      </c>
      <c r="J8" s="324" t="s">
        <v>216</v>
      </c>
      <c r="K8" s="316" t="s">
        <v>604</v>
      </c>
      <c r="L8" s="458" t="s">
        <v>217</v>
      </c>
      <c r="M8" s="354" t="s">
        <v>981</v>
      </c>
      <c r="N8" s="316" t="s">
        <v>605</v>
      </c>
      <c r="O8" s="316" t="s">
        <v>606</v>
      </c>
    </row>
    <row r="9" spans="1:15" s="22" customFormat="1" ht="24.95" customHeight="1">
      <c r="A9" s="501">
        <v>2016</v>
      </c>
      <c r="B9" s="768">
        <f>SUM(C9:H9)</f>
        <v>68</v>
      </c>
      <c r="C9" s="769">
        <v>8</v>
      </c>
      <c r="D9" s="769">
        <v>10</v>
      </c>
      <c r="E9" s="649">
        <v>19</v>
      </c>
      <c r="F9" s="649">
        <v>0</v>
      </c>
      <c r="G9" s="649">
        <v>6</v>
      </c>
      <c r="H9" s="769">
        <v>25</v>
      </c>
      <c r="I9" s="770">
        <f>SUM(J9:O9)</f>
        <v>2755</v>
      </c>
      <c r="J9" s="769">
        <v>482</v>
      </c>
      <c r="K9" s="769">
        <v>490</v>
      </c>
      <c r="L9" s="769">
        <v>992</v>
      </c>
      <c r="M9" s="649">
        <v>0</v>
      </c>
      <c r="N9" s="649">
        <v>386</v>
      </c>
      <c r="O9" s="649">
        <v>405</v>
      </c>
    </row>
    <row r="10" spans="1:15" s="22" customFormat="1" ht="24.95" customHeight="1">
      <c r="A10" s="501">
        <v>2017</v>
      </c>
      <c r="B10" s="768">
        <f>SUM(C10:H10)</f>
        <v>84</v>
      </c>
      <c r="C10" s="769">
        <v>8</v>
      </c>
      <c r="D10" s="769">
        <v>9</v>
      </c>
      <c r="E10" s="649">
        <v>28</v>
      </c>
      <c r="F10" s="649">
        <v>0</v>
      </c>
      <c r="G10" s="649">
        <v>9</v>
      </c>
      <c r="H10" s="769">
        <v>30</v>
      </c>
      <c r="I10" s="771">
        <v>3364</v>
      </c>
      <c r="J10" s="769">
        <v>479</v>
      </c>
      <c r="K10" s="769">
        <v>471</v>
      </c>
      <c r="L10" s="769">
        <v>1384</v>
      </c>
      <c r="M10" s="649">
        <v>0</v>
      </c>
      <c r="N10" s="649">
        <v>523</v>
      </c>
      <c r="O10" s="649">
        <v>507</v>
      </c>
    </row>
    <row r="11" spans="1:15" s="22" customFormat="1" ht="24.95" customHeight="1">
      <c r="A11" s="501">
        <v>2018</v>
      </c>
      <c r="B11" s="768">
        <v>88</v>
      </c>
      <c r="C11" s="769">
        <v>8</v>
      </c>
      <c r="D11" s="769">
        <v>10</v>
      </c>
      <c r="E11" s="649">
        <v>31</v>
      </c>
      <c r="F11" s="649">
        <v>0</v>
      </c>
      <c r="G11" s="649">
        <v>9</v>
      </c>
      <c r="H11" s="769">
        <v>30</v>
      </c>
      <c r="I11" s="771">
        <v>3520</v>
      </c>
      <c r="J11" s="769">
        <v>480</v>
      </c>
      <c r="K11" s="769">
        <v>471</v>
      </c>
      <c r="L11" s="769">
        <v>1495</v>
      </c>
      <c r="M11" s="649">
        <v>0</v>
      </c>
      <c r="N11" s="649">
        <v>547</v>
      </c>
      <c r="O11" s="649">
        <v>527</v>
      </c>
    </row>
    <row r="12" spans="1:15" s="25" customFormat="1" ht="24.95" customHeight="1">
      <c r="A12" s="501">
        <v>2019</v>
      </c>
      <c r="B12" s="768">
        <v>90</v>
      </c>
      <c r="C12" s="769">
        <v>13</v>
      </c>
      <c r="D12" s="769">
        <v>8</v>
      </c>
      <c r="E12" s="649">
        <v>30</v>
      </c>
      <c r="F12" s="649">
        <v>0</v>
      </c>
      <c r="G12" s="649">
        <v>9</v>
      </c>
      <c r="H12" s="769">
        <v>30</v>
      </c>
      <c r="I12" s="771">
        <v>3560</v>
      </c>
      <c r="J12" s="769">
        <v>732</v>
      </c>
      <c r="K12" s="769">
        <v>393</v>
      </c>
      <c r="L12" s="769">
        <v>1359</v>
      </c>
      <c r="M12" s="649">
        <v>0</v>
      </c>
      <c r="N12" s="649">
        <v>567</v>
      </c>
      <c r="O12" s="649">
        <v>509</v>
      </c>
    </row>
    <row r="13" spans="1:15" s="36" customFormat="1" ht="24.95" customHeight="1">
      <c r="A13" s="501">
        <v>2020</v>
      </c>
      <c r="B13" s="768">
        <v>87</v>
      </c>
      <c r="C13" s="769">
        <v>14</v>
      </c>
      <c r="D13" s="769">
        <v>8</v>
      </c>
      <c r="E13" s="649">
        <v>27</v>
      </c>
      <c r="F13" s="649">
        <v>0</v>
      </c>
      <c r="G13" s="649">
        <v>9</v>
      </c>
      <c r="H13" s="769">
        <v>29</v>
      </c>
      <c r="I13" s="771">
        <v>3383</v>
      </c>
      <c r="J13" s="769">
        <v>760</v>
      </c>
      <c r="K13" s="769">
        <v>358</v>
      </c>
      <c r="L13" s="769">
        <v>1217</v>
      </c>
      <c r="M13" s="649">
        <v>0</v>
      </c>
      <c r="N13" s="649">
        <v>583</v>
      </c>
      <c r="O13" s="649">
        <v>465</v>
      </c>
    </row>
    <row r="14" spans="1:15" s="36" customFormat="1" ht="35.1" customHeight="1">
      <c r="A14" s="772">
        <v>2021</v>
      </c>
      <c r="B14" s="773">
        <v>85</v>
      </c>
      <c r="C14" s="774">
        <v>19</v>
      </c>
      <c r="D14" s="774">
        <v>8</v>
      </c>
      <c r="E14" s="775">
        <v>21</v>
      </c>
      <c r="F14" s="775">
        <v>0</v>
      </c>
      <c r="G14" s="775">
        <v>9</v>
      </c>
      <c r="H14" s="774">
        <v>28</v>
      </c>
      <c r="I14" s="776">
        <f>J14+K14+L14+N14+O14</f>
        <v>3357</v>
      </c>
      <c r="J14" s="774">
        <v>985</v>
      </c>
      <c r="K14" s="774">
        <v>345</v>
      </c>
      <c r="L14" s="774">
        <v>959</v>
      </c>
      <c r="M14" s="775">
        <v>0</v>
      </c>
      <c r="N14" s="775">
        <v>590</v>
      </c>
      <c r="O14" s="775">
        <v>478</v>
      </c>
    </row>
    <row r="15" spans="1:15" s="105" customFormat="1" ht="13.5" customHeight="1">
      <c r="A15" s="644" t="s">
        <v>938</v>
      </c>
      <c r="I15" s="1085" t="s">
        <v>982</v>
      </c>
      <c r="J15" s="1085"/>
      <c r="K15" s="1085"/>
      <c r="L15" s="1085"/>
      <c r="M15" s="1085"/>
      <c r="N15" s="1085"/>
      <c r="O15" s="1085"/>
    </row>
  </sheetData>
  <mergeCells count="5">
    <mergeCell ref="I15:O15"/>
    <mergeCell ref="I2:O2"/>
    <mergeCell ref="A2:H2"/>
    <mergeCell ref="B5:H5"/>
    <mergeCell ref="I5:O5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8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view="pageBreakPreview" zoomScaleNormal="100" zoomScaleSheetLayoutView="100" workbookViewId="0">
      <selection activeCell="P17" sqref="P17"/>
    </sheetView>
  </sheetViews>
  <sheetFormatPr defaultRowHeight="30" customHeight="1"/>
  <cols>
    <col min="1" max="1" width="10" style="84" customWidth="1"/>
    <col min="2" max="20" width="10.7109375" style="84" customWidth="1"/>
    <col min="21" max="251" width="9.140625" style="84"/>
    <col min="252" max="252" width="10" style="84" customWidth="1"/>
    <col min="253" max="254" width="7.85546875" style="84" customWidth="1"/>
    <col min="255" max="255" width="10.7109375" style="84" customWidth="1"/>
    <col min="256" max="256" width="2.28515625" style="84" customWidth="1"/>
    <col min="257" max="257" width="6.140625" style="84" customWidth="1"/>
    <col min="258" max="258" width="7.42578125" style="84" customWidth="1"/>
    <col min="259" max="259" width="8.7109375" style="84" customWidth="1"/>
    <col min="260" max="260" width="2.28515625" style="84" customWidth="1"/>
    <col min="261" max="261" width="4.5703125" style="84" customWidth="1"/>
    <col min="262" max="262" width="7.7109375" style="84" bestFit="1" customWidth="1"/>
    <col min="263" max="263" width="5.5703125" style="84" customWidth="1"/>
    <col min="264" max="264" width="7.7109375" style="84" bestFit="1" customWidth="1"/>
    <col min="265" max="265" width="5.5703125" style="84" customWidth="1"/>
    <col min="266" max="266" width="7.7109375" style="84" bestFit="1" customWidth="1"/>
    <col min="267" max="267" width="6.85546875" style="84" customWidth="1"/>
    <col min="268" max="268" width="7.7109375" style="84" bestFit="1" customWidth="1"/>
    <col min="269" max="269" width="5.5703125" style="84" customWidth="1"/>
    <col min="270" max="270" width="7.7109375" style="84" bestFit="1" customWidth="1"/>
    <col min="271" max="271" width="5.5703125" style="84" customWidth="1"/>
    <col min="272" max="272" width="7.7109375" style="84" bestFit="1" customWidth="1"/>
    <col min="273" max="273" width="4.28515625" style="84" customWidth="1"/>
    <col min="274" max="274" width="4.5703125" style="84" customWidth="1"/>
    <col min="275" max="275" width="2.140625" style="84" customWidth="1"/>
    <col min="276" max="276" width="5.42578125" style="84" customWidth="1"/>
    <col min="277" max="507" width="9.140625" style="84"/>
    <col min="508" max="508" width="10" style="84" customWidth="1"/>
    <col min="509" max="510" width="7.85546875" style="84" customWidth="1"/>
    <col min="511" max="511" width="10.7109375" style="84" customWidth="1"/>
    <col min="512" max="512" width="2.28515625" style="84" customWidth="1"/>
    <col min="513" max="513" width="6.140625" style="84" customWidth="1"/>
    <col min="514" max="514" width="7.42578125" style="84" customWidth="1"/>
    <col min="515" max="515" width="8.7109375" style="84" customWidth="1"/>
    <col min="516" max="516" width="2.28515625" style="84" customWidth="1"/>
    <col min="517" max="517" width="4.5703125" style="84" customWidth="1"/>
    <col min="518" max="518" width="7.7109375" style="84" bestFit="1" customWidth="1"/>
    <col min="519" max="519" width="5.5703125" style="84" customWidth="1"/>
    <col min="520" max="520" width="7.7109375" style="84" bestFit="1" customWidth="1"/>
    <col min="521" max="521" width="5.5703125" style="84" customWidth="1"/>
    <col min="522" max="522" width="7.7109375" style="84" bestFit="1" customWidth="1"/>
    <col min="523" max="523" width="6.85546875" style="84" customWidth="1"/>
    <col min="524" max="524" width="7.7109375" style="84" bestFit="1" customWidth="1"/>
    <col min="525" max="525" width="5.5703125" style="84" customWidth="1"/>
    <col min="526" max="526" width="7.7109375" style="84" bestFit="1" customWidth="1"/>
    <col min="527" max="527" width="5.5703125" style="84" customWidth="1"/>
    <col min="528" max="528" width="7.7109375" style="84" bestFit="1" customWidth="1"/>
    <col min="529" max="529" width="4.28515625" style="84" customWidth="1"/>
    <col min="530" max="530" width="4.5703125" style="84" customWidth="1"/>
    <col min="531" max="531" width="2.140625" style="84" customWidth="1"/>
    <col min="532" max="532" width="5.42578125" style="84" customWidth="1"/>
    <col min="533" max="763" width="9.140625" style="84"/>
    <col min="764" max="764" width="10" style="84" customWidth="1"/>
    <col min="765" max="766" width="7.85546875" style="84" customWidth="1"/>
    <col min="767" max="767" width="10.7109375" style="84" customWidth="1"/>
    <col min="768" max="768" width="2.28515625" style="84" customWidth="1"/>
    <col min="769" max="769" width="6.140625" style="84" customWidth="1"/>
    <col min="770" max="770" width="7.42578125" style="84" customWidth="1"/>
    <col min="771" max="771" width="8.7109375" style="84" customWidth="1"/>
    <col min="772" max="772" width="2.28515625" style="84" customWidth="1"/>
    <col min="773" max="773" width="4.5703125" style="84" customWidth="1"/>
    <col min="774" max="774" width="7.7109375" style="84" bestFit="1" customWidth="1"/>
    <col min="775" max="775" width="5.5703125" style="84" customWidth="1"/>
    <col min="776" max="776" width="7.7109375" style="84" bestFit="1" customWidth="1"/>
    <col min="777" max="777" width="5.5703125" style="84" customWidth="1"/>
    <col min="778" max="778" width="7.7109375" style="84" bestFit="1" customWidth="1"/>
    <col min="779" max="779" width="6.85546875" style="84" customWidth="1"/>
    <col min="780" max="780" width="7.7109375" style="84" bestFit="1" customWidth="1"/>
    <col min="781" max="781" width="5.5703125" style="84" customWidth="1"/>
    <col min="782" max="782" width="7.7109375" style="84" bestFit="1" customWidth="1"/>
    <col min="783" max="783" width="5.5703125" style="84" customWidth="1"/>
    <col min="784" max="784" width="7.7109375" style="84" bestFit="1" customWidth="1"/>
    <col min="785" max="785" width="4.28515625" style="84" customWidth="1"/>
    <col min="786" max="786" width="4.5703125" style="84" customWidth="1"/>
    <col min="787" max="787" width="2.140625" style="84" customWidth="1"/>
    <col min="788" max="788" width="5.42578125" style="84" customWidth="1"/>
    <col min="789" max="1019" width="9.140625" style="84"/>
    <col min="1020" max="1020" width="10" style="84" customWidth="1"/>
    <col min="1021" max="1022" width="7.85546875" style="84" customWidth="1"/>
    <col min="1023" max="1023" width="10.7109375" style="84" customWidth="1"/>
    <col min="1024" max="1024" width="2.28515625" style="84" customWidth="1"/>
    <col min="1025" max="1025" width="6.140625" style="84" customWidth="1"/>
    <col min="1026" max="1026" width="7.42578125" style="84" customWidth="1"/>
    <col min="1027" max="1027" width="8.7109375" style="84" customWidth="1"/>
    <col min="1028" max="1028" width="2.28515625" style="84" customWidth="1"/>
    <col min="1029" max="1029" width="4.5703125" style="84" customWidth="1"/>
    <col min="1030" max="1030" width="7.7109375" style="84" bestFit="1" customWidth="1"/>
    <col min="1031" max="1031" width="5.5703125" style="84" customWidth="1"/>
    <col min="1032" max="1032" width="7.7109375" style="84" bestFit="1" customWidth="1"/>
    <col min="1033" max="1033" width="5.5703125" style="84" customWidth="1"/>
    <col min="1034" max="1034" width="7.7109375" style="84" bestFit="1" customWidth="1"/>
    <col min="1035" max="1035" width="6.85546875" style="84" customWidth="1"/>
    <col min="1036" max="1036" width="7.7109375" style="84" bestFit="1" customWidth="1"/>
    <col min="1037" max="1037" width="5.5703125" style="84" customWidth="1"/>
    <col min="1038" max="1038" width="7.7109375" style="84" bestFit="1" customWidth="1"/>
    <col min="1039" max="1039" width="5.5703125" style="84" customWidth="1"/>
    <col min="1040" max="1040" width="7.7109375" style="84" bestFit="1" customWidth="1"/>
    <col min="1041" max="1041" width="4.28515625" style="84" customWidth="1"/>
    <col min="1042" max="1042" width="4.5703125" style="84" customWidth="1"/>
    <col min="1043" max="1043" width="2.140625" style="84" customWidth="1"/>
    <col min="1044" max="1044" width="5.42578125" style="84" customWidth="1"/>
    <col min="1045" max="1275" width="9.140625" style="84"/>
    <col min="1276" max="1276" width="10" style="84" customWidth="1"/>
    <col min="1277" max="1278" width="7.85546875" style="84" customWidth="1"/>
    <col min="1279" max="1279" width="10.7109375" style="84" customWidth="1"/>
    <col min="1280" max="1280" width="2.28515625" style="84" customWidth="1"/>
    <col min="1281" max="1281" width="6.140625" style="84" customWidth="1"/>
    <col min="1282" max="1282" width="7.42578125" style="84" customWidth="1"/>
    <col min="1283" max="1283" width="8.7109375" style="84" customWidth="1"/>
    <col min="1284" max="1284" width="2.28515625" style="84" customWidth="1"/>
    <col min="1285" max="1285" width="4.5703125" style="84" customWidth="1"/>
    <col min="1286" max="1286" width="7.7109375" style="84" bestFit="1" customWidth="1"/>
    <col min="1287" max="1287" width="5.5703125" style="84" customWidth="1"/>
    <col min="1288" max="1288" width="7.7109375" style="84" bestFit="1" customWidth="1"/>
    <col min="1289" max="1289" width="5.5703125" style="84" customWidth="1"/>
    <col min="1290" max="1290" width="7.7109375" style="84" bestFit="1" customWidth="1"/>
    <col min="1291" max="1291" width="6.85546875" style="84" customWidth="1"/>
    <col min="1292" max="1292" width="7.7109375" style="84" bestFit="1" customWidth="1"/>
    <col min="1293" max="1293" width="5.5703125" style="84" customWidth="1"/>
    <col min="1294" max="1294" width="7.7109375" style="84" bestFit="1" customWidth="1"/>
    <col min="1295" max="1295" width="5.5703125" style="84" customWidth="1"/>
    <col min="1296" max="1296" width="7.7109375" style="84" bestFit="1" customWidth="1"/>
    <col min="1297" max="1297" width="4.28515625" style="84" customWidth="1"/>
    <col min="1298" max="1298" width="4.5703125" style="84" customWidth="1"/>
    <col min="1299" max="1299" width="2.140625" style="84" customWidth="1"/>
    <col min="1300" max="1300" width="5.42578125" style="84" customWidth="1"/>
    <col min="1301" max="1531" width="9.140625" style="84"/>
    <col min="1532" max="1532" width="10" style="84" customWidth="1"/>
    <col min="1533" max="1534" width="7.85546875" style="84" customWidth="1"/>
    <col min="1535" max="1535" width="10.7109375" style="84" customWidth="1"/>
    <col min="1536" max="1536" width="2.28515625" style="84" customWidth="1"/>
    <col min="1537" max="1537" width="6.140625" style="84" customWidth="1"/>
    <col min="1538" max="1538" width="7.42578125" style="84" customWidth="1"/>
    <col min="1539" max="1539" width="8.7109375" style="84" customWidth="1"/>
    <col min="1540" max="1540" width="2.28515625" style="84" customWidth="1"/>
    <col min="1541" max="1541" width="4.5703125" style="84" customWidth="1"/>
    <col min="1542" max="1542" width="7.7109375" style="84" bestFit="1" customWidth="1"/>
    <col min="1543" max="1543" width="5.5703125" style="84" customWidth="1"/>
    <col min="1544" max="1544" width="7.7109375" style="84" bestFit="1" customWidth="1"/>
    <col min="1545" max="1545" width="5.5703125" style="84" customWidth="1"/>
    <col min="1546" max="1546" width="7.7109375" style="84" bestFit="1" customWidth="1"/>
    <col min="1547" max="1547" width="6.85546875" style="84" customWidth="1"/>
    <col min="1548" max="1548" width="7.7109375" style="84" bestFit="1" customWidth="1"/>
    <col min="1549" max="1549" width="5.5703125" style="84" customWidth="1"/>
    <col min="1550" max="1550" width="7.7109375" style="84" bestFit="1" customWidth="1"/>
    <col min="1551" max="1551" width="5.5703125" style="84" customWidth="1"/>
    <col min="1552" max="1552" width="7.7109375" style="84" bestFit="1" customWidth="1"/>
    <col min="1553" max="1553" width="4.28515625" style="84" customWidth="1"/>
    <col min="1554" max="1554" width="4.5703125" style="84" customWidth="1"/>
    <col min="1555" max="1555" width="2.140625" style="84" customWidth="1"/>
    <col min="1556" max="1556" width="5.42578125" style="84" customWidth="1"/>
    <col min="1557" max="1787" width="9.140625" style="84"/>
    <col min="1788" max="1788" width="10" style="84" customWidth="1"/>
    <col min="1789" max="1790" width="7.85546875" style="84" customWidth="1"/>
    <col min="1791" max="1791" width="10.7109375" style="84" customWidth="1"/>
    <col min="1792" max="1792" width="2.28515625" style="84" customWidth="1"/>
    <col min="1793" max="1793" width="6.140625" style="84" customWidth="1"/>
    <col min="1794" max="1794" width="7.42578125" style="84" customWidth="1"/>
    <col min="1795" max="1795" width="8.7109375" style="84" customWidth="1"/>
    <col min="1796" max="1796" width="2.28515625" style="84" customWidth="1"/>
    <col min="1797" max="1797" width="4.5703125" style="84" customWidth="1"/>
    <col min="1798" max="1798" width="7.7109375" style="84" bestFit="1" customWidth="1"/>
    <col min="1799" max="1799" width="5.5703125" style="84" customWidth="1"/>
    <col min="1800" max="1800" width="7.7109375" style="84" bestFit="1" customWidth="1"/>
    <col min="1801" max="1801" width="5.5703125" style="84" customWidth="1"/>
    <col min="1802" max="1802" width="7.7109375" style="84" bestFit="1" customWidth="1"/>
    <col min="1803" max="1803" width="6.85546875" style="84" customWidth="1"/>
    <col min="1804" max="1804" width="7.7109375" style="84" bestFit="1" customWidth="1"/>
    <col min="1805" max="1805" width="5.5703125" style="84" customWidth="1"/>
    <col min="1806" max="1806" width="7.7109375" style="84" bestFit="1" customWidth="1"/>
    <col min="1807" max="1807" width="5.5703125" style="84" customWidth="1"/>
    <col min="1808" max="1808" width="7.7109375" style="84" bestFit="1" customWidth="1"/>
    <col min="1809" max="1809" width="4.28515625" style="84" customWidth="1"/>
    <col min="1810" max="1810" width="4.5703125" style="84" customWidth="1"/>
    <col min="1811" max="1811" width="2.140625" style="84" customWidth="1"/>
    <col min="1812" max="1812" width="5.42578125" style="84" customWidth="1"/>
    <col min="1813" max="2043" width="9.140625" style="84"/>
    <col min="2044" max="2044" width="10" style="84" customWidth="1"/>
    <col min="2045" max="2046" width="7.85546875" style="84" customWidth="1"/>
    <col min="2047" max="2047" width="10.7109375" style="84" customWidth="1"/>
    <col min="2048" max="2048" width="2.28515625" style="84" customWidth="1"/>
    <col min="2049" max="2049" width="6.140625" style="84" customWidth="1"/>
    <col min="2050" max="2050" width="7.42578125" style="84" customWidth="1"/>
    <col min="2051" max="2051" width="8.7109375" style="84" customWidth="1"/>
    <col min="2052" max="2052" width="2.28515625" style="84" customWidth="1"/>
    <col min="2053" max="2053" width="4.5703125" style="84" customWidth="1"/>
    <col min="2054" max="2054" width="7.7109375" style="84" bestFit="1" customWidth="1"/>
    <col min="2055" max="2055" width="5.5703125" style="84" customWidth="1"/>
    <col min="2056" max="2056" width="7.7109375" style="84" bestFit="1" customWidth="1"/>
    <col min="2057" max="2057" width="5.5703125" style="84" customWidth="1"/>
    <col min="2058" max="2058" width="7.7109375" style="84" bestFit="1" customWidth="1"/>
    <col min="2059" max="2059" width="6.85546875" style="84" customWidth="1"/>
    <col min="2060" max="2060" width="7.7109375" style="84" bestFit="1" customWidth="1"/>
    <col min="2061" max="2061" width="5.5703125" style="84" customWidth="1"/>
    <col min="2062" max="2062" width="7.7109375" style="84" bestFit="1" customWidth="1"/>
    <col min="2063" max="2063" width="5.5703125" style="84" customWidth="1"/>
    <col min="2064" max="2064" width="7.7109375" style="84" bestFit="1" customWidth="1"/>
    <col min="2065" max="2065" width="4.28515625" style="84" customWidth="1"/>
    <col min="2066" max="2066" width="4.5703125" style="84" customWidth="1"/>
    <col min="2067" max="2067" width="2.140625" style="84" customWidth="1"/>
    <col min="2068" max="2068" width="5.42578125" style="84" customWidth="1"/>
    <col min="2069" max="2299" width="9.140625" style="84"/>
    <col min="2300" max="2300" width="10" style="84" customWidth="1"/>
    <col min="2301" max="2302" width="7.85546875" style="84" customWidth="1"/>
    <col min="2303" max="2303" width="10.7109375" style="84" customWidth="1"/>
    <col min="2304" max="2304" width="2.28515625" style="84" customWidth="1"/>
    <col min="2305" max="2305" width="6.140625" style="84" customWidth="1"/>
    <col min="2306" max="2306" width="7.42578125" style="84" customWidth="1"/>
    <col min="2307" max="2307" width="8.7109375" style="84" customWidth="1"/>
    <col min="2308" max="2308" width="2.28515625" style="84" customWidth="1"/>
    <col min="2309" max="2309" width="4.5703125" style="84" customWidth="1"/>
    <col min="2310" max="2310" width="7.7109375" style="84" bestFit="1" customWidth="1"/>
    <col min="2311" max="2311" width="5.5703125" style="84" customWidth="1"/>
    <col min="2312" max="2312" width="7.7109375" style="84" bestFit="1" customWidth="1"/>
    <col min="2313" max="2313" width="5.5703125" style="84" customWidth="1"/>
    <col min="2314" max="2314" width="7.7109375" style="84" bestFit="1" customWidth="1"/>
    <col min="2315" max="2315" width="6.85546875" style="84" customWidth="1"/>
    <col min="2316" max="2316" width="7.7109375" style="84" bestFit="1" customWidth="1"/>
    <col min="2317" max="2317" width="5.5703125" style="84" customWidth="1"/>
    <col min="2318" max="2318" width="7.7109375" style="84" bestFit="1" customWidth="1"/>
    <col min="2319" max="2319" width="5.5703125" style="84" customWidth="1"/>
    <col min="2320" max="2320" width="7.7109375" style="84" bestFit="1" customWidth="1"/>
    <col min="2321" max="2321" width="4.28515625" style="84" customWidth="1"/>
    <col min="2322" max="2322" width="4.5703125" style="84" customWidth="1"/>
    <col min="2323" max="2323" width="2.140625" style="84" customWidth="1"/>
    <col min="2324" max="2324" width="5.42578125" style="84" customWidth="1"/>
    <col min="2325" max="2555" width="9.140625" style="84"/>
    <col min="2556" max="2556" width="10" style="84" customWidth="1"/>
    <col min="2557" max="2558" width="7.85546875" style="84" customWidth="1"/>
    <col min="2559" max="2559" width="10.7109375" style="84" customWidth="1"/>
    <col min="2560" max="2560" width="2.28515625" style="84" customWidth="1"/>
    <col min="2561" max="2561" width="6.140625" style="84" customWidth="1"/>
    <col min="2562" max="2562" width="7.42578125" style="84" customWidth="1"/>
    <col min="2563" max="2563" width="8.7109375" style="84" customWidth="1"/>
    <col min="2564" max="2564" width="2.28515625" style="84" customWidth="1"/>
    <col min="2565" max="2565" width="4.5703125" style="84" customWidth="1"/>
    <col min="2566" max="2566" width="7.7109375" style="84" bestFit="1" customWidth="1"/>
    <col min="2567" max="2567" width="5.5703125" style="84" customWidth="1"/>
    <col min="2568" max="2568" width="7.7109375" style="84" bestFit="1" customWidth="1"/>
    <col min="2569" max="2569" width="5.5703125" style="84" customWidth="1"/>
    <col min="2570" max="2570" width="7.7109375" style="84" bestFit="1" customWidth="1"/>
    <col min="2571" max="2571" width="6.85546875" style="84" customWidth="1"/>
    <col min="2572" max="2572" width="7.7109375" style="84" bestFit="1" customWidth="1"/>
    <col min="2573" max="2573" width="5.5703125" style="84" customWidth="1"/>
    <col min="2574" max="2574" width="7.7109375" style="84" bestFit="1" customWidth="1"/>
    <col min="2575" max="2575" width="5.5703125" style="84" customWidth="1"/>
    <col min="2576" max="2576" width="7.7109375" style="84" bestFit="1" customWidth="1"/>
    <col min="2577" max="2577" width="4.28515625" style="84" customWidth="1"/>
    <col min="2578" max="2578" width="4.5703125" style="84" customWidth="1"/>
    <col min="2579" max="2579" width="2.140625" style="84" customWidth="1"/>
    <col min="2580" max="2580" width="5.42578125" style="84" customWidth="1"/>
    <col min="2581" max="2811" width="9.140625" style="84"/>
    <col min="2812" max="2812" width="10" style="84" customWidth="1"/>
    <col min="2813" max="2814" width="7.85546875" style="84" customWidth="1"/>
    <col min="2815" max="2815" width="10.7109375" style="84" customWidth="1"/>
    <col min="2816" max="2816" width="2.28515625" style="84" customWidth="1"/>
    <col min="2817" max="2817" width="6.140625" style="84" customWidth="1"/>
    <col min="2818" max="2818" width="7.42578125" style="84" customWidth="1"/>
    <col min="2819" max="2819" width="8.7109375" style="84" customWidth="1"/>
    <col min="2820" max="2820" width="2.28515625" style="84" customWidth="1"/>
    <col min="2821" max="2821" width="4.5703125" style="84" customWidth="1"/>
    <col min="2822" max="2822" width="7.7109375" style="84" bestFit="1" customWidth="1"/>
    <col min="2823" max="2823" width="5.5703125" style="84" customWidth="1"/>
    <col min="2824" max="2824" width="7.7109375" style="84" bestFit="1" customWidth="1"/>
    <col min="2825" max="2825" width="5.5703125" style="84" customWidth="1"/>
    <col min="2826" max="2826" width="7.7109375" style="84" bestFit="1" customWidth="1"/>
    <col min="2827" max="2827" width="6.85546875" style="84" customWidth="1"/>
    <col min="2828" max="2828" width="7.7109375" style="84" bestFit="1" customWidth="1"/>
    <col min="2829" max="2829" width="5.5703125" style="84" customWidth="1"/>
    <col min="2830" max="2830" width="7.7109375" style="84" bestFit="1" customWidth="1"/>
    <col min="2831" max="2831" width="5.5703125" style="84" customWidth="1"/>
    <col min="2832" max="2832" width="7.7109375" style="84" bestFit="1" customWidth="1"/>
    <col min="2833" max="2833" width="4.28515625" style="84" customWidth="1"/>
    <col min="2834" max="2834" width="4.5703125" style="84" customWidth="1"/>
    <col min="2835" max="2835" width="2.140625" style="84" customWidth="1"/>
    <col min="2836" max="2836" width="5.42578125" style="84" customWidth="1"/>
    <col min="2837" max="3067" width="9.140625" style="84"/>
    <col min="3068" max="3068" width="10" style="84" customWidth="1"/>
    <col min="3069" max="3070" width="7.85546875" style="84" customWidth="1"/>
    <col min="3071" max="3071" width="10.7109375" style="84" customWidth="1"/>
    <col min="3072" max="3072" width="2.28515625" style="84" customWidth="1"/>
    <col min="3073" max="3073" width="6.140625" style="84" customWidth="1"/>
    <col min="3074" max="3074" width="7.42578125" style="84" customWidth="1"/>
    <col min="3075" max="3075" width="8.7109375" style="84" customWidth="1"/>
    <col min="3076" max="3076" width="2.28515625" style="84" customWidth="1"/>
    <col min="3077" max="3077" width="4.5703125" style="84" customWidth="1"/>
    <col min="3078" max="3078" width="7.7109375" style="84" bestFit="1" customWidth="1"/>
    <col min="3079" max="3079" width="5.5703125" style="84" customWidth="1"/>
    <col min="3080" max="3080" width="7.7109375" style="84" bestFit="1" customWidth="1"/>
    <col min="3081" max="3081" width="5.5703125" style="84" customWidth="1"/>
    <col min="3082" max="3082" width="7.7109375" style="84" bestFit="1" customWidth="1"/>
    <col min="3083" max="3083" width="6.85546875" style="84" customWidth="1"/>
    <col min="3084" max="3084" width="7.7109375" style="84" bestFit="1" customWidth="1"/>
    <col min="3085" max="3085" width="5.5703125" style="84" customWidth="1"/>
    <col min="3086" max="3086" width="7.7109375" style="84" bestFit="1" customWidth="1"/>
    <col min="3087" max="3087" width="5.5703125" style="84" customWidth="1"/>
    <col min="3088" max="3088" width="7.7109375" style="84" bestFit="1" customWidth="1"/>
    <col min="3089" max="3089" width="4.28515625" style="84" customWidth="1"/>
    <col min="3090" max="3090" width="4.5703125" style="84" customWidth="1"/>
    <col min="3091" max="3091" width="2.140625" style="84" customWidth="1"/>
    <col min="3092" max="3092" width="5.42578125" style="84" customWidth="1"/>
    <col min="3093" max="3323" width="9.140625" style="84"/>
    <col min="3324" max="3324" width="10" style="84" customWidth="1"/>
    <col min="3325" max="3326" width="7.85546875" style="84" customWidth="1"/>
    <col min="3327" max="3327" width="10.7109375" style="84" customWidth="1"/>
    <col min="3328" max="3328" width="2.28515625" style="84" customWidth="1"/>
    <col min="3329" max="3329" width="6.140625" style="84" customWidth="1"/>
    <col min="3330" max="3330" width="7.42578125" style="84" customWidth="1"/>
    <col min="3331" max="3331" width="8.7109375" style="84" customWidth="1"/>
    <col min="3332" max="3332" width="2.28515625" style="84" customWidth="1"/>
    <col min="3333" max="3333" width="4.5703125" style="84" customWidth="1"/>
    <col min="3334" max="3334" width="7.7109375" style="84" bestFit="1" customWidth="1"/>
    <col min="3335" max="3335" width="5.5703125" style="84" customWidth="1"/>
    <col min="3336" max="3336" width="7.7109375" style="84" bestFit="1" customWidth="1"/>
    <col min="3337" max="3337" width="5.5703125" style="84" customWidth="1"/>
    <col min="3338" max="3338" width="7.7109375" style="84" bestFit="1" customWidth="1"/>
    <col min="3339" max="3339" width="6.85546875" style="84" customWidth="1"/>
    <col min="3340" max="3340" width="7.7109375" style="84" bestFit="1" customWidth="1"/>
    <col min="3341" max="3341" width="5.5703125" style="84" customWidth="1"/>
    <col min="3342" max="3342" width="7.7109375" style="84" bestFit="1" customWidth="1"/>
    <col min="3343" max="3343" width="5.5703125" style="84" customWidth="1"/>
    <col min="3344" max="3344" width="7.7109375" style="84" bestFit="1" customWidth="1"/>
    <col min="3345" max="3345" width="4.28515625" style="84" customWidth="1"/>
    <col min="3346" max="3346" width="4.5703125" style="84" customWidth="1"/>
    <col min="3347" max="3347" width="2.140625" style="84" customWidth="1"/>
    <col min="3348" max="3348" width="5.42578125" style="84" customWidth="1"/>
    <col min="3349" max="3579" width="9.140625" style="84"/>
    <col min="3580" max="3580" width="10" style="84" customWidth="1"/>
    <col min="3581" max="3582" width="7.85546875" style="84" customWidth="1"/>
    <col min="3583" max="3583" width="10.7109375" style="84" customWidth="1"/>
    <col min="3584" max="3584" width="2.28515625" style="84" customWidth="1"/>
    <col min="3585" max="3585" width="6.140625" style="84" customWidth="1"/>
    <col min="3586" max="3586" width="7.42578125" style="84" customWidth="1"/>
    <col min="3587" max="3587" width="8.7109375" style="84" customWidth="1"/>
    <col min="3588" max="3588" width="2.28515625" style="84" customWidth="1"/>
    <col min="3589" max="3589" width="4.5703125" style="84" customWidth="1"/>
    <col min="3590" max="3590" width="7.7109375" style="84" bestFit="1" customWidth="1"/>
    <col min="3591" max="3591" width="5.5703125" style="84" customWidth="1"/>
    <col min="3592" max="3592" width="7.7109375" style="84" bestFit="1" customWidth="1"/>
    <col min="3593" max="3593" width="5.5703125" style="84" customWidth="1"/>
    <col min="3594" max="3594" width="7.7109375" style="84" bestFit="1" customWidth="1"/>
    <col min="3595" max="3595" width="6.85546875" style="84" customWidth="1"/>
    <col min="3596" max="3596" width="7.7109375" style="84" bestFit="1" customWidth="1"/>
    <col min="3597" max="3597" width="5.5703125" style="84" customWidth="1"/>
    <col min="3598" max="3598" width="7.7109375" style="84" bestFit="1" customWidth="1"/>
    <col min="3599" max="3599" width="5.5703125" style="84" customWidth="1"/>
    <col min="3600" max="3600" width="7.7109375" style="84" bestFit="1" customWidth="1"/>
    <col min="3601" max="3601" width="4.28515625" style="84" customWidth="1"/>
    <col min="3602" max="3602" width="4.5703125" style="84" customWidth="1"/>
    <col min="3603" max="3603" width="2.140625" style="84" customWidth="1"/>
    <col min="3604" max="3604" width="5.42578125" style="84" customWidth="1"/>
    <col min="3605" max="3835" width="9.140625" style="84"/>
    <col min="3836" max="3836" width="10" style="84" customWidth="1"/>
    <col min="3837" max="3838" width="7.85546875" style="84" customWidth="1"/>
    <col min="3839" max="3839" width="10.7109375" style="84" customWidth="1"/>
    <col min="3840" max="3840" width="2.28515625" style="84" customWidth="1"/>
    <col min="3841" max="3841" width="6.140625" style="84" customWidth="1"/>
    <col min="3842" max="3842" width="7.42578125" style="84" customWidth="1"/>
    <col min="3843" max="3843" width="8.7109375" style="84" customWidth="1"/>
    <col min="3844" max="3844" width="2.28515625" style="84" customWidth="1"/>
    <col min="3845" max="3845" width="4.5703125" style="84" customWidth="1"/>
    <col min="3846" max="3846" width="7.7109375" style="84" bestFit="1" customWidth="1"/>
    <col min="3847" max="3847" width="5.5703125" style="84" customWidth="1"/>
    <col min="3848" max="3848" width="7.7109375" style="84" bestFit="1" customWidth="1"/>
    <col min="3849" max="3849" width="5.5703125" style="84" customWidth="1"/>
    <col min="3850" max="3850" width="7.7109375" style="84" bestFit="1" customWidth="1"/>
    <col min="3851" max="3851" width="6.85546875" style="84" customWidth="1"/>
    <col min="3852" max="3852" width="7.7109375" style="84" bestFit="1" customWidth="1"/>
    <col min="3853" max="3853" width="5.5703125" style="84" customWidth="1"/>
    <col min="3854" max="3854" width="7.7109375" style="84" bestFit="1" customWidth="1"/>
    <col min="3855" max="3855" width="5.5703125" style="84" customWidth="1"/>
    <col min="3856" max="3856" width="7.7109375" style="84" bestFit="1" customWidth="1"/>
    <col min="3857" max="3857" width="4.28515625" style="84" customWidth="1"/>
    <col min="3858" max="3858" width="4.5703125" style="84" customWidth="1"/>
    <col min="3859" max="3859" width="2.140625" style="84" customWidth="1"/>
    <col min="3860" max="3860" width="5.42578125" style="84" customWidth="1"/>
    <col min="3861" max="4091" width="9.140625" style="84"/>
    <col min="4092" max="4092" width="10" style="84" customWidth="1"/>
    <col min="4093" max="4094" width="7.85546875" style="84" customWidth="1"/>
    <col min="4095" max="4095" width="10.7109375" style="84" customWidth="1"/>
    <col min="4096" max="4096" width="2.28515625" style="84" customWidth="1"/>
    <col min="4097" max="4097" width="6.140625" style="84" customWidth="1"/>
    <col min="4098" max="4098" width="7.42578125" style="84" customWidth="1"/>
    <col min="4099" max="4099" width="8.7109375" style="84" customWidth="1"/>
    <col min="4100" max="4100" width="2.28515625" style="84" customWidth="1"/>
    <col min="4101" max="4101" width="4.5703125" style="84" customWidth="1"/>
    <col min="4102" max="4102" width="7.7109375" style="84" bestFit="1" customWidth="1"/>
    <col min="4103" max="4103" width="5.5703125" style="84" customWidth="1"/>
    <col min="4104" max="4104" width="7.7109375" style="84" bestFit="1" customWidth="1"/>
    <col min="4105" max="4105" width="5.5703125" style="84" customWidth="1"/>
    <col min="4106" max="4106" width="7.7109375" style="84" bestFit="1" customWidth="1"/>
    <col min="4107" max="4107" width="6.85546875" style="84" customWidth="1"/>
    <col min="4108" max="4108" width="7.7109375" style="84" bestFit="1" customWidth="1"/>
    <col min="4109" max="4109" width="5.5703125" style="84" customWidth="1"/>
    <col min="4110" max="4110" width="7.7109375" style="84" bestFit="1" customWidth="1"/>
    <col min="4111" max="4111" width="5.5703125" style="84" customWidth="1"/>
    <col min="4112" max="4112" width="7.7109375" style="84" bestFit="1" customWidth="1"/>
    <col min="4113" max="4113" width="4.28515625" style="84" customWidth="1"/>
    <col min="4114" max="4114" width="4.5703125" style="84" customWidth="1"/>
    <col min="4115" max="4115" width="2.140625" style="84" customWidth="1"/>
    <col min="4116" max="4116" width="5.42578125" style="84" customWidth="1"/>
    <col min="4117" max="4347" width="9.140625" style="84"/>
    <col min="4348" max="4348" width="10" style="84" customWidth="1"/>
    <col min="4349" max="4350" width="7.85546875" style="84" customWidth="1"/>
    <col min="4351" max="4351" width="10.7109375" style="84" customWidth="1"/>
    <col min="4352" max="4352" width="2.28515625" style="84" customWidth="1"/>
    <col min="4353" max="4353" width="6.140625" style="84" customWidth="1"/>
    <col min="4354" max="4354" width="7.42578125" style="84" customWidth="1"/>
    <col min="4355" max="4355" width="8.7109375" style="84" customWidth="1"/>
    <col min="4356" max="4356" width="2.28515625" style="84" customWidth="1"/>
    <col min="4357" max="4357" width="4.5703125" style="84" customWidth="1"/>
    <col min="4358" max="4358" width="7.7109375" style="84" bestFit="1" customWidth="1"/>
    <col min="4359" max="4359" width="5.5703125" style="84" customWidth="1"/>
    <col min="4360" max="4360" width="7.7109375" style="84" bestFit="1" customWidth="1"/>
    <col min="4361" max="4361" width="5.5703125" style="84" customWidth="1"/>
    <col min="4362" max="4362" width="7.7109375" style="84" bestFit="1" customWidth="1"/>
    <col min="4363" max="4363" width="6.85546875" style="84" customWidth="1"/>
    <col min="4364" max="4364" width="7.7109375" style="84" bestFit="1" customWidth="1"/>
    <col min="4365" max="4365" width="5.5703125" style="84" customWidth="1"/>
    <col min="4366" max="4366" width="7.7109375" style="84" bestFit="1" customWidth="1"/>
    <col min="4367" max="4367" width="5.5703125" style="84" customWidth="1"/>
    <col min="4368" max="4368" width="7.7109375" style="84" bestFit="1" customWidth="1"/>
    <col min="4369" max="4369" width="4.28515625" style="84" customWidth="1"/>
    <col min="4370" max="4370" width="4.5703125" style="84" customWidth="1"/>
    <col min="4371" max="4371" width="2.140625" style="84" customWidth="1"/>
    <col min="4372" max="4372" width="5.42578125" style="84" customWidth="1"/>
    <col min="4373" max="4603" width="9.140625" style="84"/>
    <col min="4604" max="4604" width="10" style="84" customWidth="1"/>
    <col min="4605" max="4606" width="7.85546875" style="84" customWidth="1"/>
    <col min="4607" max="4607" width="10.7109375" style="84" customWidth="1"/>
    <col min="4608" max="4608" width="2.28515625" style="84" customWidth="1"/>
    <col min="4609" max="4609" width="6.140625" style="84" customWidth="1"/>
    <col min="4610" max="4610" width="7.42578125" style="84" customWidth="1"/>
    <col min="4611" max="4611" width="8.7109375" style="84" customWidth="1"/>
    <col min="4612" max="4612" width="2.28515625" style="84" customWidth="1"/>
    <col min="4613" max="4613" width="4.5703125" style="84" customWidth="1"/>
    <col min="4614" max="4614" width="7.7109375" style="84" bestFit="1" customWidth="1"/>
    <col min="4615" max="4615" width="5.5703125" style="84" customWidth="1"/>
    <col min="4616" max="4616" width="7.7109375" style="84" bestFit="1" customWidth="1"/>
    <col min="4617" max="4617" width="5.5703125" style="84" customWidth="1"/>
    <col min="4618" max="4618" width="7.7109375" style="84" bestFit="1" customWidth="1"/>
    <col min="4619" max="4619" width="6.85546875" style="84" customWidth="1"/>
    <col min="4620" max="4620" width="7.7109375" style="84" bestFit="1" customWidth="1"/>
    <col min="4621" max="4621" width="5.5703125" style="84" customWidth="1"/>
    <col min="4622" max="4622" width="7.7109375" style="84" bestFit="1" customWidth="1"/>
    <col min="4623" max="4623" width="5.5703125" style="84" customWidth="1"/>
    <col min="4624" max="4624" width="7.7109375" style="84" bestFit="1" customWidth="1"/>
    <col min="4625" max="4625" width="4.28515625" style="84" customWidth="1"/>
    <col min="4626" max="4626" width="4.5703125" style="84" customWidth="1"/>
    <col min="4627" max="4627" width="2.140625" style="84" customWidth="1"/>
    <col min="4628" max="4628" width="5.42578125" style="84" customWidth="1"/>
    <col min="4629" max="4859" width="9.140625" style="84"/>
    <col min="4860" max="4860" width="10" style="84" customWidth="1"/>
    <col min="4861" max="4862" width="7.85546875" style="84" customWidth="1"/>
    <col min="4863" max="4863" width="10.7109375" style="84" customWidth="1"/>
    <col min="4864" max="4864" width="2.28515625" style="84" customWidth="1"/>
    <col min="4865" max="4865" width="6.140625" style="84" customWidth="1"/>
    <col min="4866" max="4866" width="7.42578125" style="84" customWidth="1"/>
    <col min="4867" max="4867" width="8.7109375" style="84" customWidth="1"/>
    <col min="4868" max="4868" width="2.28515625" style="84" customWidth="1"/>
    <col min="4869" max="4869" width="4.5703125" style="84" customWidth="1"/>
    <col min="4870" max="4870" width="7.7109375" style="84" bestFit="1" customWidth="1"/>
    <col min="4871" max="4871" width="5.5703125" style="84" customWidth="1"/>
    <col min="4872" max="4872" width="7.7109375" style="84" bestFit="1" customWidth="1"/>
    <col min="4873" max="4873" width="5.5703125" style="84" customWidth="1"/>
    <col min="4874" max="4874" width="7.7109375" style="84" bestFit="1" customWidth="1"/>
    <col min="4875" max="4875" width="6.85546875" style="84" customWidth="1"/>
    <col min="4876" max="4876" width="7.7109375" style="84" bestFit="1" customWidth="1"/>
    <col min="4877" max="4877" width="5.5703125" style="84" customWidth="1"/>
    <col min="4878" max="4878" width="7.7109375" style="84" bestFit="1" customWidth="1"/>
    <col min="4879" max="4879" width="5.5703125" style="84" customWidth="1"/>
    <col min="4880" max="4880" width="7.7109375" style="84" bestFit="1" customWidth="1"/>
    <col min="4881" max="4881" width="4.28515625" style="84" customWidth="1"/>
    <col min="4882" max="4882" width="4.5703125" style="84" customWidth="1"/>
    <col min="4883" max="4883" width="2.140625" style="84" customWidth="1"/>
    <col min="4884" max="4884" width="5.42578125" style="84" customWidth="1"/>
    <col min="4885" max="5115" width="9.140625" style="84"/>
    <col min="5116" max="5116" width="10" style="84" customWidth="1"/>
    <col min="5117" max="5118" width="7.85546875" style="84" customWidth="1"/>
    <col min="5119" max="5119" width="10.7109375" style="84" customWidth="1"/>
    <col min="5120" max="5120" width="2.28515625" style="84" customWidth="1"/>
    <col min="5121" max="5121" width="6.140625" style="84" customWidth="1"/>
    <col min="5122" max="5122" width="7.42578125" style="84" customWidth="1"/>
    <col min="5123" max="5123" width="8.7109375" style="84" customWidth="1"/>
    <col min="5124" max="5124" width="2.28515625" style="84" customWidth="1"/>
    <col min="5125" max="5125" width="4.5703125" style="84" customWidth="1"/>
    <col min="5126" max="5126" width="7.7109375" style="84" bestFit="1" customWidth="1"/>
    <col min="5127" max="5127" width="5.5703125" style="84" customWidth="1"/>
    <col min="5128" max="5128" width="7.7109375" style="84" bestFit="1" customWidth="1"/>
    <col min="5129" max="5129" width="5.5703125" style="84" customWidth="1"/>
    <col min="5130" max="5130" width="7.7109375" style="84" bestFit="1" customWidth="1"/>
    <col min="5131" max="5131" width="6.85546875" style="84" customWidth="1"/>
    <col min="5132" max="5132" width="7.7109375" style="84" bestFit="1" customWidth="1"/>
    <col min="5133" max="5133" width="5.5703125" style="84" customWidth="1"/>
    <col min="5134" max="5134" width="7.7109375" style="84" bestFit="1" customWidth="1"/>
    <col min="5135" max="5135" width="5.5703125" style="84" customWidth="1"/>
    <col min="5136" max="5136" width="7.7109375" style="84" bestFit="1" customWidth="1"/>
    <col min="5137" max="5137" width="4.28515625" style="84" customWidth="1"/>
    <col min="5138" max="5138" width="4.5703125" style="84" customWidth="1"/>
    <col min="5139" max="5139" width="2.140625" style="84" customWidth="1"/>
    <col min="5140" max="5140" width="5.42578125" style="84" customWidth="1"/>
    <col min="5141" max="5371" width="9.140625" style="84"/>
    <col min="5372" max="5372" width="10" style="84" customWidth="1"/>
    <col min="5373" max="5374" width="7.85546875" style="84" customWidth="1"/>
    <col min="5375" max="5375" width="10.7109375" style="84" customWidth="1"/>
    <col min="5376" max="5376" width="2.28515625" style="84" customWidth="1"/>
    <col min="5377" max="5377" width="6.140625" style="84" customWidth="1"/>
    <col min="5378" max="5378" width="7.42578125" style="84" customWidth="1"/>
    <col min="5379" max="5379" width="8.7109375" style="84" customWidth="1"/>
    <col min="5380" max="5380" width="2.28515625" style="84" customWidth="1"/>
    <col min="5381" max="5381" width="4.5703125" style="84" customWidth="1"/>
    <col min="5382" max="5382" width="7.7109375" style="84" bestFit="1" customWidth="1"/>
    <col min="5383" max="5383" width="5.5703125" style="84" customWidth="1"/>
    <col min="5384" max="5384" width="7.7109375" style="84" bestFit="1" customWidth="1"/>
    <col min="5385" max="5385" width="5.5703125" style="84" customWidth="1"/>
    <col min="5386" max="5386" width="7.7109375" style="84" bestFit="1" customWidth="1"/>
    <col min="5387" max="5387" width="6.85546875" style="84" customWidth="1"/>
    <col min="5388" max="5388" width="7.7109375" style="84" bestFit="1" customWidth="1"/>
    <col min="5389" max="5389" width="5.5703125" style="84" customWidth="1"/>
    <col min="5390" max="5390" width="7.7109375" style="84" bestFit="1" customWidth="1"/>
    <col min="5391" max="5391" width="5.5703125" style="84" customWidth="1"/>
    <col min="5392" max="5392" width="7.7109375" style="84" bestFit="1" customWidth="1"/>
    <col min="5393" max="5393" width="4.28515625" style="84" customWidth="1"/>
    <col min="5394" max="5394" width="4.5703125" style="84" customWidth="1"/>
    <col min="5395" max="5395" width="2.140625" style="84" customWidth="1"/>
    <col min="5396" max="5396" width="5.42578125" style="84" customWidth="1"/>
    <col min="5397" max="5627" width="9.140625" style="84"/>
    <col min="5628" max="5628" width="10" style="84" customWidth="1"/>
    <col min="5629" max="5630" width="7.85546875" style="84" customWidth="1"/>
    <col min="5631" max="5631" width="10.7109375" style="84" customWidth="1"/>
    <col min="5632" max="5632" width="2.28515625" style="84" customWidth="1"/>
    <col min="5633" max="5633" width="6.140625" style="84" customWidth="1"/>
    <col min="5634" max="5634" width="7.42578125" style="84" customWidth="1"/>
    <col min="5635" max="5635" width="8.7109375" style="84" customWidth="1"/>
    <col min="5636" max="5636" width="2.28515625" style="84" customWidth="1"/>
    <col min="5637" max="5637" width="4.5703125" style="84" customWidth="1"/>
    <col min="5638" max="5638" width="7.7109375" style="84" bestFit="1" customWidth="1"/>
    <col min="5639" max="5639" width="5.5703125" style="84" customWidth="1"/>
    <col min="5640" max="5640" width="7.7109375" style="84" bestFit="1" customWidth="1"/>
    <col min="5641" max="5641" width="5.5703125" style="84" customWidth="1"/>
    <col min="5642" max="5642" width="7.7109375" style="84" bestFit="1" customWidth="1"/>
    <col min="5643" max="5643" width="6.85546875" style="84" customWidth="1"/>
    <col min="5644" max="5644" width="7.7109375" style="84" bestFit="1" customWidth="1"/>
    <col min="5645" max="5645" width="5.5703125" style="84" customWidth="1"/>
    <col min="5646" max="5646" width="7.7109375" style="84" bestFit="1" customWidth="1"/>
    <col min="5647" max="5647" width="5.5703125" style="84" customWidth="1"/>
    <col min="5648" max="5648" width="7.7109375" style="84" bestFit="1" customWidth="1"/>
    <col min="5649" max="5649" width="4.28515625" style="84" customWidth="1"/>
    <col min="5650" max="5650" width="4.5703125" style="84" customWidth="1"/>
    <col min="5651" max="5651" width="2.140625" style="84" customWidth="1"/>
    <col min="5652" max="5652" width="5.42578125" style="84" customWidth="1"/>
    <col min="5653" max="5883" width="9.140625" style="84"/>
    <col min="5884" max="5884" width="10" style="84" customWidth="1"/>
    <col min="5885" max="5886" width="7.85546875" style="84" customWidth="1"/>
    <col min="5887" max="5887" width="10.7109375" style="84" customWidth="1"/>
    <col min="5888" max="5888" width="2.28515625" style="84" customWidth="1"/>
    <col min="5889" max="5889" width="6.140625" style="84" customWidth="1"/>
    <col min="5890" max="5890" width="7.42578125" style="84" customWidth="1"/>
    <col min="5891" max="5891" width="8.7109375" style="84" customWidth="1"/>
    <col min="5892" max="5892" width="2.28515625" style="84" customWidth="1"/>
    <col min="5893" max="5893" width="4.5703125" style="84" customWidth="1"/>
    <col min="5894" max="5894" width="7.7109375" style="84" bestFit="1" customWidth="1"/>
    <col min="5895" max="5895" width="5.5703125" style="84" customWidth="1"/>
    <col min="5896" max="5896" width="7.7109375" style="84" bestFit="1" customWidth="1"/>
    <col min="5897" max="5897" width="5.5703125" style="84" customWidth="1"/>
    <col min="5898" max="5898" width="7.7109375" style="84" bestFit="1" customWidth="1"/>
    <col min="5899" max="5899" width="6.85546875" style="84" customWidth="1"/>
    <col min="5900" max="5900" width="7.7109375" style="84" bestFit="1" customWidth="1"/>
    <col min="5901" max="5901" width="5.5703125" style="84" customWidth="1"/>
    <col min="5902" max="5902" width="7.7109375" style="84" bestFit="1" customWidth="1"/>
    <col min="5903" max="5903" width="5.5703125" style="84" customWidth="1"/>
    <col min="5904" max="5904" width="7.7109375" style="84" bestFit="1" customWidth="1"/>
    <col min="5905" max="5905" width="4.28515625" style="84" customWidth="1"/>
    <col min="5906" max="5906" width="4.5703125" style="84" customWidth="1"/>
    <col min="5907" max="5907" width="2.140625" style="84" customWidth="1"/>
    <col min="5908" max="5908" width="5.42578125" style="84" customWidth="1"/>
    <col min="5909" max="6139" width="9.140625" style="84"/>
    <col min="6140" max="6140" width="10" style="84" customWidth="1"/>
    <col min="6141" max="6142" width="7.85546875" style="84" customWidth="1"/>
    <col min="6143" max="6143" width="10.7109375" style="84" customWidth="1"/>
    <col min="6144" max="6144" width="2.28515625" style="84" customWidth="1"/>
    <col min="6145" max="6145" width="6.140625" style="84" customWidth="1"/>
    <col min="6146" max="6146" width="7.42578125" style="84" customWidth="1"/>
    <col min="6147" max="6147" width="8.7109375" style="84" customWidth="1"/>
    <col min="6148" max="6148" width="2.28515625" style="84" customWidth="1"/>
    <col min="6149" max="6149" width="4.5703125" style="84" customWidth="1"/>
    <col min="6150" max="6150" width="7.7109375" style="84" bestFit="1" customWidth="1"/>
    <col min="6151" max="6151" width="5.5703125" style="84" customWidth="1"/>
    <col min="6152" max="6152" width="7.7109375" style="84" bestFit="1" customWidth="1"/>
    <col min="6153" max="6153" width="5.5703125" style="84" customWidth="1"/>
    <col min="6154" max="6154" width="7.7109375" style="84" bestFit="1" customWidth="1"/>
    <col min="6155" max="6155" width="6.85546875" style="84" customWidth="1"/>
    <col min="6156" max="6156" width="7.7109375" style="84" bestFit="1" customWidth="1"/>
    <col min="6157" max="6157" width="5.5703125" style="84" customWidth="1"/>
    <col min="6158" max="6158" width="7.7109375" style="84" bestFit="1" customWidth="1"/>
    <col min="6159" max="6159" width="5.5703125" style="84" customWidth="1"/>
    <col min="6160" max="6160" width="7.7109375" style="84" bestFit="1" customWidth="1"/>
    <col min="6161" max="6161" width="4.28515625" style="84" customWidth="1"/>
    <col min="6162" max="6162" width="4.5703125" style="84" customWidth="1"/>
    <col min="6163" max="6163" width="2.140625" style="84" customWidth="1"/>
    <col min="6164" max="6164" width="5.42578125" style="84" customWidth="1"/>
    <col min="6165" max="6395" width="9.140625" style="84"/>
    <col min="6396" max="6396" width="10" style="84" customWidth="1"/>
    <col min="6397" max="6398" width="7.85546875" style="84" customWidth="1"/>
    <col min="6399" max="6399" width="10.7109375" style="84" customWidth="1"/>
    <col min="6400" max="6400" width="2.28515625" style="84" customWidth="1"/>
    <col min="6401" max="6401" width="6.140625" style="84" customWidth="1"/>
    <col min="6402" max="6402" width="7.42578125" style="84" customWidth="1"/>
    <col min="6403" max="6403" width="8.7109375" style="84" customWidth="1"/>
    <col min="6404" max="6404" width="2.28515625" style="84" customWidth="1"/>
    <col min="6405" max="6405" width="4.5703125" style="84" customWidth="1"/>
    <col min="6406" max="6406" width="7.7109375" style="84" bestFit="1" customWidth="1"/>
    <col min="6407" max="6407" width="5.5703125" style="84" customWidth="1"/>
    <col min="6408" max="6408" width="7.7109375" style="84" bestFit="1" customWidth="1"/>
    <col min="6409" max="6409" width="5.5703125" style="84" customWidth="1"/>
    <col min="6410" max="6410" width="7.7109375" style="84" bestFit="1" customWidth="1"/>
    <col min="6411" max="6411" width="6.85546875" style="84" customWidth="1"/>
    <col min="6412" max="6412" width="7.7109375" style="84" bestFit="1" customWidth="1"/>
    <col min="6413" max="6413" width="5.5703125" style="84" customWidth="1"/>
    <col min="6414" max="6414" width="7.7109375" style="84" bestFit="1" customWidth="1"/>
    <col min="6415" max="6415" width="5.5703125" style="84" customWidth="1"/>
    <col min="6416" max="6416" width="7.7109375" style="84" bestFit="1" customWidth="1"/>
    <col min="6417" max="6417" width="4.28515625" style="84" customWidth="1"/>
    <col min="6418" max="6418" width="4.5703125" style="84" customWidth="1"/>
    <col min="6419" max="6419" width="2.140625" style="84" customWidth="1"/>
    <col min="6420" max="6420" width="5.42578125" style="84" customWidth="1"/>
    <col min="6421" max="6651" width="9.140625" style="84"/>
    <col min="6652" max="6652" width="10" style="84" customWidth="1"/>
    <col min="6653" max="6654" width="7.85546875" style="84" customWidth="1"/>
    <col min="6655" max="6655" width="10.7109375" style="84" customWidth="1"/>
    <col min="6656" max="6656" width="2.28515625" style="84" customWidth="1"/>
    <col min="6657" max="6657" width="6.140625" style="84" customWidth="1"/>
    <col min="6658" max="6658" width="7.42578125" style="84" customWidth="1"/>
    <col min="6659" max="6659" width="8.7109375" style="84" customWidth="1"/>
    <col min="6660" max="6660" width="2.28515625" style="84" customWidth="1"/>
    <col min="6661" max="6661" width="4.5703125" style="84" customWidth="1"/>
    <col min="6662" max="6662" width="7.7109375" style="84" bestFit="1" customWidth="1"/>
    <col min="6663" max="6663" width="5.5703125" style="84" customWidth="1"/>
    <col min="6664" max="6664" width="7.7109375" style="84" bestFit="1" customWidth="1"/>
    <col min="6665" max="6665" width="5.5703125" style="84" customWidth="1"/>
    <col min="6666" max="6666" width="7.7109375" style="84" bestFit="1" customWidth="1"/>
    <col min="6667" max="6667" width="6.85546875" style="84" customWidth="1"/>
    <col min="6668" max="6668" width="7.7109375" style="84" bestFit="1" customWidth="1"/>
    <col min="6669" max="6669" width="5.5703125" style="84" customWidth="1"/>
    <col min="6670" max="6670" width="7.7109375" style="84" bestFit="1" customWidth="1"/>
    <col min="6671" max="6671" width="5.5703125" style="84" customWidth="1"/>
    <col min="6672" max="6672" width="7.7109375" style="84" bestFit="1" customWidth="1"/>
    <col min="6673" max="6673" width="4.28515625" style="84" customWidth="1"/>
    <col min="6674" max="6674" width="4.5703125" style="84" customWidth="1"/>
    <col min="6675" max="6675" width="2.140625" style="84" customWidth="1"/>
    <col min="6676" max="6676" width="5.42578125" style="84" customWidth="1"/>
    <col min="6677" max="6907" width="9.140625" style="84"/>
    <col min="6908" max="6908" width="10" style="84" customWidth="1"/>
    <col min="6909" max="6910" width="7.85546875" style="84" customWidth="1"/>
    <col min="6911" max="6911" width="10.7109375" style="84" customWidth="1"/>
    <col min="6912" max="6912" width="2.28515625" style="84" customWidth="1"/>
    <col min="6913" max="6913" width="6.140625" style="84" customWidth="1"/>
    <col min="6914" max="6914" width="7.42578125" style="84" customWidth="1"/>
    <col min="6915" max="6915" width="8.7109375" style="84" customWidth="1"/>
    <col min="6916" max="6916" width="2.28515625" style="84" customWidth="1"/>
    <col min="6917" max="6917" width="4.5703125" style="84" customWidth="1"/>
    <col min="6918" max="6918" width="7.7109375" style="84" bestFit="1" customWidth="1"/>
    <col min="6919" max="6919" width="5.5703125" style="84" customWidth="1"/>
    <col min="6920" max="6920" width="7.7109375" style="84" bestFit="1" customWidth="1"/>
    <col min="6921" max="6921" width="5.5703125" style="84" customWidth="1"/>
    <col min="6922" max="6922" width="7.7109375" style="84" bestFit="1" customWidth="1"/>
    <col min="6923" max="6923" width="6.85546875" style="84" customWidth="1"/>
    <col min="6924" max="6924" width="7.7109375" style="84" bestFit="1" customWidth="1"/>
    <col min="6925" max="6925" width="5.5703125" style="84" customWidth="1"/>
    <col min="6926" max="6926" width="7.7109375" style="84" bestFit="1" customWidth="1"/>
    <col min="6927" max="6927" width="5.5703125" style="84" customWidth="1"/>
    <col min="6928" max="6928" width="7.7109375" style="84" bestFit="1" customWidth="1"/>
    <col min="6929" max="6929" width="4.28515625" style="84" customWidth="1"/>
    <col min="6930" max="6930" width="4.5703125" style="84" customWidth="1"/>
    <col min="6931" max="6931" width="2.140625" style="84" customWidth="1"/>
    <col min="6932" max="6932" width="5.42578125" style="84" customWidth="1"/>
    <col min="6933" max="7163" width="9.140625" style="84"/>
    <col min="7164" max="7164" width="10" style="84" customWidth="1"/>
    <col min="7165" max="7166" width="7.85546875" style="84" customWidth="1"/>
    <col min="7167" max="7167" width="10.7109375" style="84" customWidth="1"/>
    <col min="7168" max="7168" width="2.28515625" style="84" customWidth="1"/>
    <col min="7169" max="7169" width="6.140625" style="84" customWidth="1"/>
    <col min="7170" max="7170" width="7.42578125" style="84" customWidth="1"/>
    <col min="7171" max="7171" width="8.7109375" style="84" customWidth="1"/>
    <col min="7172" max="7172" width="2.28515625" style="84" customWidth="1"/>
    <col min="7173" max="7173" width="4.5703125" style="84" customWidth="1"/>
    <col min="7174" max="7174" width="7.7109375" style="84" bestFit="1" customWidth="1"/>
    <col min="7175" max="7175" width="5.5703125" style="84" customWidth="1"/>
    <col min="7176" max="7176" width="7.7109375" style="84" bestFit="1" customWidth="1"/>
    <col min="7177" max="7177" width="5.5703125" style="84" customWidth="1"/>
    <col min="7178" max="7178" width="7.7109375" style="84" bestFit="1" customWidth="1"/>
    <col min="7179" max="7179" width="6.85546875" style="84" customWidth="1"/>
    <col min="7180" max="7180" width="7.7109375" style="84" bestFit="1" customWidth="1"/>
    <col min="7181" max="7181" width="5.5703125" style="84" customWidth="1"/>
    <col min="7182" max="7182" width="7.7109375" style="84" bestFit="1" customWidth="1"/>
    <col min="7183" max="7183" width="5.5703125" style="84" customWidth="1"/>
    <col min="7184" max="7184" width="7.7109375" style="84" bestFit="1" customWidth="1"/>
    <col min="7185" max="7185" width="4.28515625" style="84" customWidth="1"/>
    <col min="7186" max="7186" width="4.5703125" style="84" customWidth="1"/>
    <col min="7187" max="7187" width="2.140625" style="84" customWidth="1"/>
    <col min="7188" max="7188" width="5.42578125" style="84" customWidth="1"/>
    <col min="7189" max="7419" width="9.140625" style="84"/>
    <col min="7420" max="7420" width="10" style="84" customWidth="1"/>
    <col min="7421" max="7422" width="7.85546875" style="84" customWidth="1"/>
    <col min="7423" max="7423" width="10.7109375" style="84" customWidth="1"/>
    <col min="7424" max="7424" width="2.28515625" style="84" customWidth="1"/>
    <col min="7425" max="7425" width="6.140625" style="84" customWidth="1"/>
    <col min="7426" max="7426" width="7.42578125" style="84" customWidth="1"/>
    <col min="7427" max="7427" width="8.7109375" style="84" customWidth="1"/>
    <col min="7428" max="7428" width="2.28515625" style="84" customWidth="1"/>
    <col min="7429" max="7429" width="4.5703125" style="84" customWidth="1"/>
    <col min="7430" max="7430" width="7.7109375" style="84" bestFit="1" customWidth="1"/>
    <col min="7431" max="7431" width="5.5703125" style="84" customWidth="1"/>
    <col min="7432" max="7432" width="7.7109375" style="84" bestFit="1" customWidth="1"/>
    <col min="7433" max="7433" width="5.5703125" style="84" customWidth="1"/>
    <col min="7434" max="7434" width="7.7109375" style="84" bestFit="1" customWidth="1"/>
    <col min="7435" max="7435" width="6.85546875" style="84" customWidth="1"/>
    <col min="7436" max="7436" width="7.7109375" style="84" bestFit="1" customWidth="1"/>
    <col min="7437" max="7437" width="5.5703125" style="84" customWidth="1"/>
    <col min="7438" max="7438" width="7.7109375" style="84" bestFit="1" customWidth="1"/>
    <col min="7439" max="7439" width="5.5703125" style="84" customWidth="1"/>
    <col min="7440" max="7440" width="7.7109375" style="84" bestFit="1" customWidth="1"/>
    <col min="7441" max="7441" width="4.28515625" style="84" customWidth="1"/>
    <col min="7442" max="7442" width="4.5703125" style="84" customWidth="1"/>
    <col min="7443" max="7443" width="2.140625" style="84" customWidth="1"/>
    <col min="7444" max="7444" width="5.42578125" style="84" customWidth="1"/>
    <col min="7445" max="7675" width="9.140625" style="84"/>
    <col min="7676" max="7676" width="10" style="84" customWidth="1"/>
    <col min="7677" max="7678" width="7.85546875" style="84" customWidth="1"/>
    <col min="7679" max="7679" width="10.7109375" style="84" customWidth="1"/>
    <col min="7680" max="7680" width="2.28515625" style="84" customWidth="1"/>
    <col min="7681" max="7681" width="6.140625" style="84" customWidth="1"/>
    <col min="7682" max="7682" width="7.42578125" style="84" customWidth="1"/>
    <col min="7683" max="7683" width="8.7109375" style="84" customWidth="1"/>
    <col min="7684" max="7684" width="2.28515625" style="84" customWidth="1"/>
    <col min="7685" max="7685" width="4.5703125" style="84" customWidth="1"/>
    <col min="7686" max="7686" width="7.7109375" style="84" bestFit="1" customWidth="1"/>
    <col min="7687" max="7687" width="5.5703125" style="84" customWidth="1"/>
    <col min="7688" max="7688" width="7.7109375" style="84" bestFit="1" customWidth="1"/>
    <col min="7689" max="7689" width="5.5703125" style="84" customWidth="1"/>
    <col min="7690" max="7690" width="7.7109375" style="84" bestFit="1" customWidth="1"/>
    <col min="7691" max="7691" width="6.85546875" style="84" customWidth="1"/>
    <col min="7692" max="7692" width="7.7109375" style="84" bestFit="1" customWidth="1"/>
    <col min="7693" max="7693" width="5.5703125" style="84" customWidth="1"/>
    <col min="7694" max="7694" width="7.7109375" style="84" bestFit="1" customWidth="1"/>
    <col min="7695" max="7695" width="5.5703125" style="84" customWidth="1"/>
    <col min="7696" max="7696" width="7.7109375" style="84" bestFit="1" customWidth="1"/>
    <col min="7697" max="7697" width="4.28515625" style="84" customWidth="1"/>
    <col min="7698" max="7698" width="4.5703125" style="84" customWidth="1"/>
    <col min="7699" max="7699" width="2.140625" style="84" customWidth="1"/>
    <col min="7700" max="7700" width="5.42578125" style="84" customWidth="1"/>
    <col min="7701" max="7931" width="9.140625" style="84"/>
    <col min="7932" max="7932" width="10" style="84" customWidth="1"/>
    <col min="7933" max="7934" width="7.85546875" style="84" customWidth="1"/>
    <col min="7935" max="7935" width="10.7109375" style="84" customWidth="1"/>
    <col min="7936" max="7936" width="2.28515625" style="84" customWidth="1"/>
    <col min="7937" max="7937" width="6.140625" style="84" customWidth="1"/>
    <col min="7938" max="7938" width="7.42578125" style="84" customWidth="1"/>
    <col min="7939" max="7939" width="8.7109375" style="84" customWidth="1"/>
    <col min="7940" max="7940" width="2.28515625" style="84" customWidth="1"/>
    <col min="7941" max="7941" width="4.5703125" style="84" customWidth="1"/>
    <col min="7942" max="7942" width="7.7109375" style="84" bestFit="1" customWidth="1"/>
    <col min="7943" max="7943" width="5.5703125" style="84" customWidth="1"/>
    <col min="7944" max="7944" width="7.7109375" style="84" bestFit="1" customWidth="1"/>
    <col min="7945" max="7945" width="5.5703125" style="84" customWidth="1"/>
    <col min="7946" max="7946" width="7.7109375" style="84" bestFit="1" customWidth="1"/>
    <col min="7947" max="7947" width="6.85546875" style="84" customWidth="1"/>
    <col min="7948" max="7948" width="7.7109375" style="84" bestFit="1" customWidth="1"/>
    <col min="7949" max="7949" width="5.5703125" style="84" customWidth="1"/>
    <col min="7950" max="7950" width="7.7109375" style="84" bestFit="1" customWidth="1"/>
    <col min="7951" max="7951" width="5.5703125" style="84" customWidth="1"/>
    <col min="7952" max="7952" width="7.7109375" style="84" bestFit="1" customWidth="1"/>
    <col min="7953" max="7953" width="4.28515625" style="84" customWidth="1"/>
    <col min="7954" max="7954" width="4.5703125" style="84" customWidth="1"/>
    <col min="7955" max="7955" width="2.140625" style="84" customWidth="1"/>
    <col min="7956" max="7956" width="5.42578125" style="84" customWidth="1"/>
    <col min="7957" max="8187" width="9.140625" style="84"/>
    <col min="8188" max="8188" width="10" style="84" customWidth="1"/>
    <col min="8189" max="8190" width="7.85546875" style="84" customWidth="1"/>
    <col min="8191" max="8191" width="10.7109375" style="84" customWidth="1"/>
    <col min="8192" max="8192" width="2.28515625" style="84" customWidth="1"/>
    <col min="8193" max="8193" width="6.140625" style="84" customWidth="1"/>
    <col min="8194" max="8194" width="7.42578125" style="84" customWidth="1"/>
    <col min="8195" max="8195" width="8.7109375" style="84" customWidth="1"/>
    <col min="8196" max="8196" width="2.28515625" style="84" customWidth="1"/>
    <col min="8197" max="8197" width="4.5703125" style="84" customWidth="1"/>
    <col min="8198" max="8198" width="7.7109375" style="84" bestFit="1" customWidth="1"/>
    <col min="8199" max="8199" width="5.5703125" style="84" customWidth="1"/>
    <col min="8200" max="8200" width="7.7109375" style="84" bestFit="1" customWidth="1"/>
    <col min="8201" max="8201" width="5.5703125" style="84" customWidth="1"/>
    <col min="8202" max="8202" width="7.7109375" style="84" bestFit="1" customWidth="1"/>
    <col min="8203" max="8203" width="6.85546875" style="84" customWidth="1"/>
    <col min="8204" max="8204" width="7.7109375" style="84" bestFit="1" customWidth="1"/>
    <col min="8205" max="8205" width="5.5703125" style="84" customWidth="1"/>
    <col min="8206" max="8206" width="7.7109375" style="84" bestFit="1" customWidth="1"/>
    <col min="8207" max="8207" width="5.5703125" style="84" customWidth="1"/>
    <col min="8208" max="8208" width="7.7109375" style="84" bestFit="1" customWidth="1"/>
    <col min="8209" max="8209" width="4.28515625" style="84" customWidth="1"/>
    <col min="8210" max="8210" width="4.5703125" style="84" customWidth="1"/>
    <col min="8211" max="8211" width="2.140625" style="84" customWidth="1"/>
    <col min="8212" max="8212" width="5.42578125" style="84" customWidth="1"/>
    <col min="8213" max="8443" width="9.140625" style="84"/>
    <col min="8444" max="8444" width="10" style="84" customWidth="1"/>
    <col min="8445" max="8446" width="7.85546875" style="84" customWidth="1"/>
    <col min="8447" max="8447" width="10.7109375" style="84" customWidth="1"/>
    <col min="8448" max="8448" width="2.28515625" style="84" customWidth="1"/>
    <col min="8449" max="8449" width="6.140625" style="84" customWidth="1"/>
    <col min="8450" max="8450" width="7.42578125" style="84" customWidth="1"/>
    <col min="8451" max="8451" width="8.7109375" style="84" customWidth="1"/>
    <col min="8452" max="8452" width="2.28515625" style="84" customWidth="1"/>
    <col min="8453" max="8453" width="4.5703125" style="84" customWidth="1"/>
    <col min="8454" max="8454" width="7.7109375" style="84" bestFit="1" customWidth="1"/>
    <col min="8455" max="8455" width="5.5703125" style="84" customWidth="1"/>
    <col min="8456" max="8456" width="7.7109375" style="84" bestFit="1" customWidth="1"/>
    <col min="8457" max="8457" width="5.5703125" style="84" customWidth="1"/>
    <col min="8458" max="8458" width="7.7109375" style="84" bestFit="1" customWidth="1"/>
    <col min="8459" max="8459" width="6.85546875" style="84" customWidth="1"/>
    <col min="8460" max="8460" width="7.7109375" style="84" bestFit="1" customWidth="1"/>
    <col min="8461" max="8461" width="5.5703125" style="84" customWidth="1"/>
    <col min="8462" max="8462" width="7.7109375" style="84" bestFit="1" customWidth="1"/>
    <col min="8463" max="8463" width="5.5703125" style="84" customWidth="1"/>
    <col min="8464" max="8464" width="7.7109375" style="84" bestFit="1" customWidth="1"/>
    <col min="8465" max="8465" width="4.28515625" style="84" customWidth="1"/>
    <col min="8466" max="8466" width="4.5703125" style="84" customWidth="1"/>
    <col min="8467" max="8467" width="2.140625" style="84" customWidth="1"/>
    <col min="8468" max="8468" width="5.42578125" style="84" customWidth="1"/>
    <col min="8469" max="8699" width="9.140625" style="84"/>
    <col min="8700" max="8700" width="10" style="84" customWidth="1"/>
    <col min="8701" max="8702" width="7.85546875" style="84" customWidth="1"/>
    <col min="8703" max="8703" width="10.7109375" style="84" customWidth="1"/>
    <col min="8704" max="8704" width="2.28515625" style="84" customWidth="1"/>
    <col min="8705" max="8705" width="6.140625" style="84" customWidth="1"/>
    <col min="8706" max="8706" width="7.42578125" style="84" customWidth="1"/>
    <col min="8707" max="8707" width="8.7109375" style="84" customWidth="1"/>
    <col min="8708" max="8708" width="2.28515625" style="84" customWidth="1"/>
    <col min="8709" max="8709" width="4.5703125" style="84" customWidth="1"/>
    <col min="8710" max="8710" width="7.7109375" style="84" bestFit="1" customWidth="1"/>
    <col min="8711" max="8711" width="5.5703125" style="84" customWidth="1"/>
    <col min="8712" max="8712" width="7.7109375" style="84" bestFit="1" customWidth="1"/>
    <col min="8713" max="8713" width="5.5703125" style="84" customWidth="1"/>
    <col min="8714" max="8714" width="7.7109375" style="84" bestFit="1" customWidth="1"/>
    <col min="8715" max="8715" width="6.85546875" style="84" customWidth="1"/>
    <col min="8716" max="8716" width="7.7109375" style="84" bestFit="1" customWidth="1"/>
    <col min="8717" max="8717" width="5.5703125" style="84" customWidth="1"/>
    <col min="8718" max="8718" width="7.7109375" style="84" bestFit="1" customWidth="1"/>
    <col min="8719" max="8719" width="5.5703125" style="84" customWidth="1"/>
    <col min="8720" max="8720" width="7.7109375" style="84" bestFit="1" customWidth="1"/>
    <col min="8721" max="8721" width="4.28515625" style="84" customWidth="1"/>
    <col min="8722" max="8722" width="4.5703125" style="84" customWidth="1"/>
    <col min="8723" max="8723" width="2.140625" style="84" customWidth="1"/>
    <col min="8724" max="8724" width="5.42578125" style="84" customWidth="1"/>
    <col min="8725" max="8955" width="9.140625" style="84"/>
    <col min="8956" max="8956" width="10" style="84" customWidth="1"/>
    <col min="8957" max="8958" width="7.85546875" style="84" customWidth="1"/>
    <col min="8959" max="8959" width="10.7109375" style="84" customWidth="1"/>
    <col min="8960" max="8960" width="2.28515625" style="84" customWidth="1"/>
    <col min="8961" max="8961" width="6.140625" style="84" customWidth="1"/>
    <col min="8962" max="8962" width="7.42578125" style="84" customWidth="1"/>
    <col min="8963" max="8963" width="8.7109375" style="84" customWidth="1"/>
    <col min="8964" max="8964" width="2.28515625" style="84" customWidth="1"/>
    <col min="8965" max="8965" width="4.5703125" style="84" customWidth="1"/>
    <col min="8966" max="8966" width="7.7109375" style="84" bestFit="1" customWidth="1"/>
    <col min="8967" max="8967" width="5.5703125" style="84" customWidth="1"/>
    <col min="8968" max="8968" width="7.7109375" style="84" bestFit="1" customWidth="1"/>
    <col min="8969" max="8969" width="5.5703125" style="84" customWidth="1"/>
    <col min="8970" max="8970" width="7.7109375" style="84" bestFit="1" customWidth="1"/>
    <col min="8971" max="8971" width="6.85546875" style="84" customWidth="1"/>
    <col min="8972" max="8972" width="7.7109375" style="84" bestFit="1" customWidth="1"/>
    <col min="8973" max="8973" width="5.5703125" style="84" customWidth="1"/>
    <col min="8974" max="8974" width="7.7109375" style="84" bestFit="1" customWidth="1"/>
    <col min="8975" max="8975" width="5.5703125" style="84" customWidth="1"/>
    <col min="8976" max="8976" width="7.7109375" style="84" bestFit="1" customWidth="1"/>
    <col min="8977" max="8977" width="4.28515625" style="84" customWidth="1"/>
    <col min="8978" max="8978" width="4.5703125" style="84" customWidth="1"/>
    <col min="8979" max="8979" width="2.140625" style="84" customWidth="1"/>
    <col min="8980" max="8980" width="5.42578125" style="84" customWidth="1"/>
    <col min="8981" max="9211" width="9.140625" style="84"/>
    <col min="9212" max="9212" width="10" style="84" customWidth="1"/>
    <col min="9213" max="9214" width="7.85546875" style="84" customWidth="1"/>
    <col min="9215" max="9215" width="10.7109375" style="84" customWidth="1"/>
    <col min="9216" max="9216" width="2.28515625" style="84" customWidth="1"/>
    <col min="9217" max="9217" width="6.140625" style="84" customWidth="1"/>
    <col min="9218" max="9218" width="7.42578125" style="84" customWidth="1"/>
    <col min="9219" max="9219" width="8.7109375" style="84" customWidth="1"/>
    <col min="9220" max="9220" width="2.28515625" style="84" customWidth="1"/>
    <col min="9221" max="9221" width="4.5703125" style="84" customWidth="1"/>
    <col min="9222" max="9222" width="7.7109375" style="84" bestFit="1" customWidth="1"/>
    <col min="9223" max="9223" width="5.5703125" style="84" customWidth="1"/>
    <col min="9224" max="9224" width="7.7109375" style="84" bestFit="1" customWidth="1"/>
    <col min="9225" max="9225" width="5.5703125" style="84" customWidth="1"/>
    <col min="9226" max="9226" width="7.7109375" style="84" bestFit="1" customWidth="1"/>
    <col min="9227" max="9227" width="6.85546875" style="84" customWidth="1"/>
    <col min="9228" max="9228" width="7.7109375" style="84" bestFit="1" customWidth="1"/>
    <col min="9229" max="9229" width="5.5703125" style="84" customWidth="1"/>
    <col min="9230" max="9230" width="7.7109375" style="84" bestFit="1" customWidth="1"/>
    <col min="9231" max="9231" width="5.5703125" style="84" customWidth="1"/>
    <col min="9232" max="9232" width="7.7109375" style="84" bestFit="1" customWidth="1"/>
    <col min="9233" max="9233" width="4.28515625" style="84" customWidth="1"/>
    <col min="9234" max="9234" width="4.5703125" style="84" customWidth="1"/>
    <col min="9235" max="9235" width="2.140625" style="84" customWidth="1"/>
    <col min="9236" max="9236" width="5.42578125" style="84" customWidth="1"/>
    <col min="9237" max="9467" width="9.140625" style="84"/>
    <col min="9468" max="9468" width="10" style="84" customWidth="1"/>
    <col min="9469" max="9470" width="7.85546875" style="84" customWidth="1"/>
    <col min="9471" max="9471" width="10.7109375" style="84" customWidth="1"/>
    <col min="9472" max="9472" width="2.28515625" style="84" customWidth="1"/>
    <col min="9473" max="9473" width="6.140625" style="84" customWidth="1"/>
    <col min="9474" max="9474" width="7.42578125" style="84" customWidth="1"/>
    <col min="9475" max="9475" width="8.7109375" style="84" customWidth="1"/>
    <col min="9476" max="9476" width="2.28515625" style="84" customWidth="1"/>
    <col min="9477" max="9477" width="4.5703125" style="84" customWidth="1"/>
    <col min="9478" max="9478" width="7.7109375" style="84" bestFit="1" customWidth="1"/>
    <col min="9479" max="9479" width="5.5703125" style="84" customWidth="1"/>
    <col min="9480" max="9480" width="7.7109375" style="84" bestFit="1" customWidth="1"/>
    <col min="9481" max="9481" width="5.5703125" style="84" customWidth="1"/>
    <col min="9482" max="9482" width="7.7109375" style="84" bestFit="1" customWidth="1"/>
    <col min="9483" max="9483" width="6.85546875" style="84" customWidth="1"/>
    <col min="9484" max="9484" width="7.7109375" style="84" bestFit="1" customWidth="1"/>
    <col min="9485" max="9485" width="5.5703125" style="84" customWidth="1"/>
    <col min="9486" max="9486" width="7.7109375" style="84" bestFit="1" customWidth="1"/>
    <col min="9487" max="9487" width="5.5703125" style="84" customWidth="1"/>
    <col min="9488" max="9488" width="7.7109375" style="84" bestFit="1" customWidth="1"/>
    <col min="9489" max="9489" width="4.28515625" style="84" customWidth="1"/>
    <col min="9490" max="9490" width="4.5703125" style="84" customWidth="1"/>
    <col min="9491" max="9491" width="2.140625" style="84" customWidth="1"/>
    <col min="9492" max="9492" width="5.42578125" style="84" customWidth="1"/>
    <col min="9493" max="9723" width="9.140625" style="84"/>
    <col min="9724" max="9724" width="10" style="84" customWidth="1"/>
    <col min="9725" max="9726" width="7.85546875" style="84" customWidth="1"/>
    <col min="9727" max="9727" width="10.7109375" style="84" customWidth="1"/>
    <col min="9728" max="9728" width="2.28515625" style="84" customWidth="1"/>
    <col min="9729" max="9729" width="6.140625" style="84" customWidth="1"/>
    <col min="9730" max="9730" width="7.42578125" style="84" customWidth="1"/>
    <col min="9731" max="9731" width="8.7109375" style="84" customWidth="1"/>
    <col min="9732" max="9732" width="2.28515625" style="84" customWidth="1"/>
    <col min="9733" max="9733" width="4.5703125" style="84" customWidth="1"/>
    <col min="9734" max="9734" width="7.7109375" style="84" bestFit="1" customWidth="1"/>
    <col min="9735" max="9735" width="5.5703125" style="84" customWidth="1"/>
    <col min="9736" max="9736" width="7.7109375" style="84" bestFit="1" customWidth="1"/>
    <col min="9737" max="9737" width="5.5703125" style="84" customWidth="1"/>
    <col min="9738" max="9738" width="7.7109375" style="84" bestFit="1" customWidth="1"/>
    <col min="9739" max="9739" width="6.85546875" style="84" customWidth="1"/>
    <col min="9740" max="9740" width="7.7109375" style="84" bestFit="1" customWidth="1"/>
    <col min="9741" max="9741" width="5.5703125" style="84" customWidth="1"/>
    <col min="9742" max="9742" width="7.7109375" style="84" bestFit="1" customWidth="1"/>
    <col min="9743" max="9743" width="5.5703125" style="84" customWidth="1"/>
    <col min="9744" max="9744" width="7.7109375" style="84" bestFit="1" customWidth="1"/>
    <col min="9745" max="9745" width="4.28515625" style="84" customWidth="1"/>
    <col min="9746" max="9746" width="4.5703125" style="84" customWidth="1"/>
    <col min="9747" max="9747" width="2.140625" style="84" customWidth="1"/>
    <col min="9748" max="9748" width="5.42578125" style="84" customWidth="1"/>
    <col min="9749" max="9979" width="9.140625" style="84"/>
    <col min="9980" max="9980" width="10" style="84" customWidth="1"/>
    <col min="9981" max="9982" width="7.85546875" style="84" customWidth="1"/>
    <col min="9983" max="9983" width="10.7109375" style="84" customWidth="1"/>
    <col min="9984" max="9984" width="2.28515625" style="84" customWidth="1"/>
    <col min="9985" max="9985" width="6.140625" style="84" customWidth="1"/>
    <col min="9986" max="9986" width="7.42578125" style="84" customWidth="1"/>
    <col min="9987" max="9987" width="8.7109375" style="84" customWidth="1"/>
    <col min="9988" max="9988" width="2.28515625" style="84" customWidth="1"/>
    <col min="9989" max="9989" width="4.5703125" style="84" customWidth="1"/>
    <col min="9990" max="9990" width="7.7109375" style="84" bestFit="1" customWidth="1"/>
    <col min="9991" max="9991" width="5.5703125" style="84" customWidth="1"/>
    <col min="9992" max="9992" width="7.7109375" style="84" bestFit="1" customWidth="1"/>
    <col min="9993" max="9993" width="5.5703125" style="84" customWidth="1"/>
    <col min="9994" max="9994" width="7.7109375" style="84" bestFit="1" customWidth="1"/>
    <col min="9995" max="9995" width="6.85546875" style="84" customWidth="1"/>
    <col min="9996" max="9996" width="7.7109375" style="84" bestFit="1" customWidth="1"/>
    <col min="9997" max="9997" width="5.5703125" style="84" customWidth="1"/>
    <col min="9998" max="9998" width="7.7109375" style="84" bestFit="1" customWidth="1"/>
    <col min="9999" max="9999" width="5.5703125" style="84" customWidth="1"/>
    <col min="10000" max="10000" width="7.7109375" style="84" bestFit="1" customWidth="1"/>
    <col min="10001" max="10001" width="4.28515625" style="84" customWidth="1"/>
    <col min="10002" max="10002" width="4.5703125" style="84" customWidth="1"/>
    <col min="10003" max="10003" width="2.140625" style="84" customWidth="1"/>
    <col min="10004" max="10004" width="5.42578125" style="84" customWidth="1"/>
    <col min="10005" max="10235" width="9.140625" style="84"/>
    <col min="10236" max="10236" width="10" style="84" customWidth="1"/>
    <col min="10237" max="10238" width="7.85546875" style="84" customWidth="1"/>
    <col min="10239" max="10239" width="10.7109375" style="84" customWidth="1"/>
    <col min="10240" max="10240" width="2.28515625" style="84" customWidth="1"/>
    <col min="10241" max="10241" width="6.140625" style="84" customWidth="1"/>
    <col min="10242" max="10242" width="7.42578125" style="84" customWidth="1"/>
    <col min="10243" max="10243" width="8.7109375" style="84" customWidth="1"/>
    <col min="10244" max="10244" width="2.28515625" style="84" customWidth="1"/>
    <col min="10245" max="10245" width="4.5703125" style="84" customWidth="1"/>
    <col min="10246" max="10246" width="7.7109375" style="84" bestFit="1" customWidth="1"/>
    <col min="10247" max="10247" width="5.5703125" style="84" customWidth="1"/>
    <col min="10248" max="10248" width="7.7109375" style="84" bestFit="1" customWidth="1"/>
    <col min="10249" max="10249" width="5.5703125" style="84" customWidth="1"/>
    <col min="10250" max="10250" width="7.7109375" style="84" bestFit="1" customWidth="1"/>
    <col min="10251" max="10251" width="6.85546875" style="84" customWidth="1"/>
    <col min="10252" max="10252" width="7.7109375" style="84" bestFit="1" customWidth="1"/>
    <col min="10253" max="10253" width="5.5703125" style="84" customWidth="1"/>
    <col min="10254" max="10254" width="7.7109375" style="84" bestFit="1" customWidth="1"/>
    <col min="10255" max="10255" width="5.5703125" style="84" customWidth="1"/>
    <col min="10256" max="10256" width="7.7109375" style="84" bestFit="1" customWidth="1"/>
    <col min="10257" max="10257" width="4.28515625" style="84" customWidth="1"/>
    <col min="10258" max="10258" width="4.5703125" style="84" customWidth="1"/>
    <col min="10259" max="10259" width="2.140625" style="84" customWidth="1"/>
    <col min="10260" max="10260" width="5.42578125" style="84" customWidth="1"/>
    <col min="10261" max="10491" width="9.140625" style="84"/>
    <col min="10492" max="10492" width="10" style="84" customWidth="1"/>
    <col min="10493" max="10494" width="7.85546875" style="84" customWidth="1"/>
    <col min="10495" max="10495" width="10.7109375" style="84" customWidth="1"/>
    <col min="10496" max="10496" width="2.28515625" style="84" customWidth="1"/>
    <col min="10497" max="10497" width="6.140625" style="84" customWidth="1"/>
    <col min="10498" max="10498" width="7.42578125" style="84" customWidth="1"/>
    <col min="10499" max="10499" width="8.7109375" style="84" customWidth="1"/>
    <col min="10500" max="10500" width="2.28515625" style="84" customWidth="1"/>
    <col min="10501" max="10501" width="4.5703125" style="84" customWidth="1"/>
    <col min="10502" max="10502" width="7.7109375" style="84" bestFit="1" customWidth="1"/>
    <col min="10503" max="10503" width="5.5703125" style="84" customWidth="1"/>
    <col min="10504" max="10504" width="7.7109375" style="84" bestFit="1" customWidth="1"/>
    <col min="10505" max="10505" width="5.5703125" style="84" customWidth="1"/>
    <col min="10506" max="10506" width="7.7109375" style="84" bestFit="1" customWidth="1"/>
    <col min="10507" max="10507" width="6.85546875" style="84" customWidth="1"/>
    <col min="10508" max="10508" width="7.7109375" style="84" bestFit="1" customWidth="1"/>
    <col min="10509" max="10509" width="5.5703125" style="84" customWidth="1"/>
    <col min="10510" max="10510" width="7.7109375" style="84" bestFit="1" customWidth="1"/>
    <col min="10511" max="10511" width="5.5703125" style="84" customWidth="1"/>
    <col min="10512" max="10512" width="7.7109375" style="84" bestFit="1" customWidth="1"/>
    <col min="10513" max="10513" width="4.28515625" style="84" customWidth="1"/>
    <col min="10514" max="10514" width="4.5703125" style="84" customWidth="1"/>
    <col min="10515" max="10515" width="2.140625" style="84" customWidth="1"/>
    <col min="10516" max="10516" width="5.42578125" style="84" customWidth="1"/>
    <col min="10517" max="10747" width="9.140625" style="84"/>
    <col min="10748" max="10748" width="10" style="84" customWidth="1"/>
    <col min="10749" max="10750" width="7.85546875" style="84" customWidth="1"/>
    <col min="10751" max="10751" width="10.7109375" style="84" customWidth="1"/>
    <col min="10752" max="10752" width="2.28515625" style="84" customWidth="1"/>
    <col min="10753" max="10753" width="6.140625" style="84" customWidth="1"/>
    <col min="10754" max="10754" width="7.42578125" style="84" customWidth="1"/>
    <col min="10755" max="10755" width="8.7109375" style="84" customWidth="1"/>
    <col min="10756" max="10756" width="2.28515625" style="84" customWidth="1"/>
    <col min="10757" max="10757" width="4.5703125" style="84" customWidth="1"/>
    <col min="10758" max="10758" width="7.7109375" style="84" bestFit="1" customWidth="1"/>
    <col min="10759" max="10759" width="5.5703125" style="84" customWidth="1"/>
    <col min="10760" max="10760" width="7.7109375" style="84" bestFit="1" customWidth="1"/>
    <col min="10761" max="10761" width="5.5703125" style="84" customWidth="1"/>
    <col min="10762" max="10762" width="7.7109375" style="84" bestFit="1" customWidth="1"/>
    <col min="10763" max="10763" width="6.85546875" style="84" customWidth="1"/>
    <col min="10764" max="10764" width="7.7109375" style="84" bestFit="1" customWidth="1"/>
    <col min="10765" max="10765" width="5.5703125" style="84" customWidth="1"/>
    <col min="10766" max="10766" width="7.7109375" style="84" bestFit="1" customWidth="1"/>
    <col min="10767" max="10767" width="5.5703125" style="84" customWidth="1"/>
    <col min="10768" max="10768" width="7.7109375" style="84" bestFit="1" customWidth="1"/>
    <col min="10769" max="10769" width="4.28515625" style="84" customWidth="1"/>
    <col min="10770" max="10770" width="4.5703125" style="84" customWidth="1"/>
    <col min="10771" max="10771" width="2.140625" style="84" customWidth="1"/>
    <col min="10772" max="10772" width="5.42578125" style="84" customWidth="1"/>
    <col min="10773" max="11003" width="9.140625" style="84"/>
    <col min="11004" max="11004" width="10" style="84" customWidth="1"/>
    <col min="11005" max="11006" width="7.85546875" style="84" customWidth="1"/>
    <col min="11007" max="11007" width="10.7109375" style="84" customWidth="1"/>
    <col min="11008" max="11008" width="2.28515625" style="84" customWidth="1"/>
    <col min="11009" max="11009" width="6.140625" style="84" customWidth="1"/>
    <col min="11010" max="11010" width="7.42578125" style="84" customWidth="1"/>
    <col min="11011" max="11011" width="8.7109375" style="84" customWidth="1"/>
    <col min="11012" max="11012" width="2.28515625" style="84" customWidth="1"/>
    <col min="11013" max="11013" width="4.5703125" style="84" customWidth="1"/>
    <col min="11014" max="11014" width="7.7109375" style="84" bestFit="1" customWidth="1"/>
    <col min="11015" max="11015" width="5.5703125" style="84" customWidth="1"/>
    <col min="11016" max="11016" width="7.7109375" style="84" bestFit="1" customWidth="1"/>
    <col min="11017" max="11017" width="5.5703125" style="84" customWidth="1"/>
    <col min="11018" max="11018" width="7.7109375" style="84" bestFit="1" customWidth="1"/>
    <col min="11019" max="11019" width="6.85546875" style="84" customWidth="1"/>
    <col min="11020" max="11020" width="7.7109375" style="84" bestFit="1" customWidth="1"/>
    <col min="11021" max="11021" width="5.5703125" style="84" customWidth="1"/>
    <col min="11022" max="11022" width="7.7109375" style="84" bestFit="1" customWidth="1"/>
    <col min="11023" max="11023" width="5.5703125" style="84" customWidth="1"/>
    <col min="11024" max="11024" width="7.7109375" style="84" bestFit="1" customWidth="1"/>
    <col min="11025" max="11025" width="4.28515625" style="84" customWidth="1"/>
    <col min="11026" max="11026" width="4.5703125" style="84" customWidth="1"/>
    <col min="11027" max="11027" width="2.140625" style="84" customWidth="1"/>
    <col min="11028" max="11028" width="5.42578125" style="84" customWidth="1"/>
    <col min="11029" max="11259" width="9.140625" style="84"/>
    <col min="11260" max="11260" width="10" style="84" customWidth="1"/>
    <col min="11261" max="11262" width="7.85546875" style="84" customWidth="1"/>
    <col min="11263" max="11263" width="10.7109375" style="84" customWidth="1"/>
    <col min="11264" max="11264" width="2.28515625" style="84" customWidth="1"/>
    <col min="11265" max="11265" width="6.140625" style="84" customWidth="1"/>
    <col min="11266" max="11266" width="7.42578125" style="84" customWidth="1"/>
    <col min="11267" max="11267" width="8.7109375" style="84" customWidth="1"/>
    <col min="11268" max="11268" width="2.28515625" style="84" customWidth="1"/>
    <col min="11269" max="11269" width="4.5703125" style="84" customWidth="1"/>
    <col min="11270" max="11270" width="7.7109375" style="84" bestFit="1" customWidth="1"/>
    <col min="11271" max="11271" width="5.5703125" style="84" customWidth="1"/>
    <col min="11272" max="11272" width="7.7109375" style="84" bestFit="1" customWidth="1"/>
    <col min="11273" max="11273" width="5.5703125" style="84" customWidth="1"/>
    <col min="11274" max="11274" width="7.7109375" style="84" bestFit="1" customWidth="1"/>
    <col min="11275" max="11275" width="6.85546875" style="84" customWidth="1"/>
    <col min="11276" max="11276" width="7.7109375" style="84" bestFit="1" customWidth="1"/>
    <col min="11277" max="11277" width="5.5703125" style="84" customWidth="1"/>
    <col min="11278" max="11278" width="7.7109375" style="84" bestFit="1" customWidth="1"/>
    <col min="11279" max="11279" width="5.5703125" style="84" customWidth="1"/>
    <col min="11280" max="11280" width="7.7109375" style="84" bestFit="1" customWidth="1"/>
    <col min="11281" max="11281" width="4.28515625" style="84" customWidth="1"/>
    <col min="11282" max="11282" width="4.5703125" style="84" customWidth="1"/>
    <col min="11283" max="11283" width="2.140625" style="84" customWidth="1"/>
    <col min="11284" max="11284" width="5.42578125" style="84" customWidth="1"/>
    <col min="11285" max="11515" width="9.140625" style="84"/>
    <col min="11516" max="11516" width="10" style="84" customWidth="1"/>
    <col min="11517" max="11518" width="7.85546875" style="84" customWidth="1"/>
    <col min="11519" max="11519" width="10.7109375" style="84" customWidth="1"/>
    <col min="11520" max="11520" width="2.28515625" style="84" customWidth="1"/>
    <col min="11521" max="11521" width="6.140625" style="84" customWidth="1"/>
    <col min="11522" max="11522" width="7.42578125" style="84" customWidth="1"/>
    <col min="11523" max="11523" width="8.7109375" style="84" customWidth="1"/>
    <col min="11524" max="11524" width="2.28515625" style="84" customWidth="1"/>
    <col min="11525" max="11525" width="4.5703125" style="84" customWidth="1"/>
    <col min="11526" max="11526" width="7.7109375" style="84" bestFit="1" customWidth="1"/>
    <col min="11527" max="11527" width="5.5703125" style="84" customWidth="1"/>
    <col min="11528" max="11528" width="7.7109375" style="84" bestFit="1" customWidth="1"/>
    <col min="11529" max="11529" width="5.5703125" style="84" customWidth="1"/>
    <col min="11530" max="11530" width="7.7109375" style="84" bestFit="1" customWidth="1"/>
    <col min="11531" max="11531" width="6.85546875" style="84" customWidth="1"/>
    <col min="11532" max="11532" width="7.7109375" style="84" bestFit="1" customWidth="1"/>
    <col min="11533" max="11533" width="5.5703125" style="84" customWidth="1"/>
    <col min="11534" max="11534" width="7.7109375" style="84" bestFit="1" customWidth="1"/>
    <col min="11535" max="11535" width="5.5703125" style="84" customWidth="1"/>
    <col min="11536" max="11536" width="7.7109375" style="84" bestFit="1" customWidth="1"/>
    <col min="11537" max="11537" width="4.28515625" style="84" customWidth="1"/>
    <col min="11538" max="11538" width="4.5703125" style="84" customWidth="1"/>
    <col min="11539" max="11539" width="2.140625" style="84" customWidth="1"/>
    <col min="11540" max="11540" width="5.42578125" style="84" customWidth="1"/>
    <col min="11541" max="11771" width="9.140625" style="84"/>
    <col min="11772" max="11772" width="10" style="84" customWidth="1"/>
    <col min="11773" max="11774" width="7.85546875" style="84" customWidth="1"/>
    <col min="11775" max="11775" width="10.7109375" style="84" customWidth="1"/>
    <col min="11776" max="11776" width="2.28515625" style="84" customWidth="1"/>
    <col min="11777" max="11777" width="6.140625" style="84" customWidth="1"/>
    <col min="11778" max="11778" width="7.42578125" style="84" customWidth="1"/>
    <col min="11779" max="11779" width="8.7109375" style="84" customWidth="1"/>
    <col min="11780" max="11780" width="2.28515625" style="84" customWidth="1"/>
    <col min="11781" max="11781" width="4.5703125" style="84" customWidth="1"/>
    <col min="11782" max="11782" width="7.7109375" style="84" bestFit="1" customWidth="1"/>
    <col min="11783" max="11783" width="5.5703125" style="84" customWidth="1"/>
    <col min="11784" max="11784" width="7.7109375" style="84" bestFit="1" customWidth="1"/>
    <col min="11785" max="11785" width="5.5703125" style="84" customWidth="1"/>
    <col min="11786" max="11786" width="7.7109375" style="84" bestFit="1" customWidth="1"/>
    <col min="11787" max="11787" width="6.85546875" style="84" customWidth="1"/>
    <col min="11788" max="11788" width="7.7109375" style="84" bestFit="1" customWidth="1"/>
    <col min="11789" max="11789" width="5.5703125" style="84" customWidth="1"/>
    <col min="11790" max="11790" width="7.7109375" style="84" bestFit="1" customWidth="1"/>
    <col min="11791" max="11791" width="5.5703125" style="84" customWidth="1"/>
    <col min="11792" max="11792" width="7.7109375" style="84" bestFit="1" customWidth="1"/>
    <col min="11793" max="11793" width="4.28515625" style="84" customWidth="1"/>
    <col min="11794" max="11794" width="4.5703125" style="84" customWidth="1"/>
    <col min="11795" max="11795" width="2.140625" style="84" customWidth="1"/>
    <col min="11796" max="11796" width="5.42578125" style="84" customWidth="1"/>
    <col min="11797" max="12027" width="9.140625" style="84"/>
    <col min="12028" max="12028" width="10" style="84" customWidth="1"/>
    <col min="12029" max="12030" width="7.85546875" style="84" customWidth="1"/>
    <col min="12031" max="12031" width="10.7109375" style="84" customWidth="1"/>
    <col min="12032" max="12032" width="2.28515625" style="84" customWidth="1"/>
    <col min="12033" max="12033" width="6.140625" style="84" customWidth="1"/>
    <col min="12034" max="12034" width="7.42578125" style="84" customWidth="1"/>
    <col min="12035" max="12035" width="8.7109375" style="84" customWidth="1"/>
    <col min="12036" max="12036" width="2.28515625" style="84" customWidth="1"/>
    <col min="12037" max="12037" width="4.5703125" style="84" customWidth="1"/>
    <col min="12038" max="12038" width="7.7109375" style="84" bestFit="1" customWidth="1"/>
    <col min="12039" max="12039" width="5.5703125" style="84" customWidth="1"/>
    <col min="12040" max="12040" width="7.7109375" style="84" bestFit="1" customWidth="1"/>
    <col min="12041" max="12041" width="5.5703125" style="84" customWidth="1"/>
    <col min="12042" max="12042" width="7.7109375" style="84" bestFit="1" customWidth="1"/>
    <col min="12043" max="12043" width="6.85546875" style="84" customWidth="1"/>
    <col min="12044" max="12044" width="7.7109375" style="84" bestFit="1" customWidth="1"/>
    <col min="12045" max="12045" width="5.5703125" style="84" customWidth="1"/>
    <col min="12046" max="12046" width="7.7109375" style="84" bestFit="1" customWidth="1"/>
    <col min="12047" max="12047" width="5.5703125" style="84" customWidth="1"/>
    <col min="12048" max="12048" width="7.7109375" style="84" bestFit="1" customWidth="1"/>
    <col min="12049" max="12049" width="4.28515625" style="84" customWidth="1"/>
    <col min="12050" max="12050" width="4.5703125" style="84" customWidth="1"/>
    <col min="12051" max="12051" width="2.140625" style="84" customWidth="1"/>
    <col min="12052" max="12052" width="5.42578125" style="84" customWidth="1"/>
    <col min="12053" max="12283" width="9.140625" style="84"/>
    <col min="12284" max="12284" width="10" style="84" customWidth="1"/>
    <col min="12285" max="12286" width="7.85546875" style="84" customWidth="1"/>
    <col min="12287" max="12287" width="10.7109375" style="84" customWidth="1"/>
    <col min="12288" max="12288" width="2.28515625" style="84" customWidth="1"/>
    <col min="12289" max="12289" width="6.140625" style="84" customWidth="1"/>
    <col min="12290" max="12290" width="7.42578125" style="84" customWidth="1"/>
    <col min="12291" max="12291" width="8.7109375" style="84" customWidth="1"/>
    <col min="12292" max="12292" width="2.28515625" style="84" customWidth="1"/>
    <col min="12293" max="12293" width="4.5703125" style="84" customWidth="1"/>
    <col min="12294" max="12294" width="7.7109375" style="84" bestFit="1" customWidth="1"/>
    <col min="12295" max="12295" width="5.5703125" style="84" customWidth="1"/>
    <col min="12296" max="12296" width="7.7109375" style="84" bestFit="1" customWidth="1"/>
    <col min="12297" max="12297" width="5.5703125" style="84" customWidth="1"/>
    <col min="12298" max="12298" width="7.7109375" style="84" bestFit="1" customWidth="1"/>
    <col min="12299" max="12299" width="6.85546875" style="84" customWidth="1"/>
    <col min="12300" max="12300" width="7.7109375" style="84" bestFit="1" customWidth="1"/>
    <col min="12301" max="12301" width="5.5703125" style="84" customWidth="1"/>
    <col min="12302" max="12302" width="7.7109375" style="84" bestFit="1" customWidth="1"/>
    <col min="12303" max="12303" width="5.5703125" style="84" customWidth="1"/>
    <col min="12304" max="12304" width="7.7109375" style="84" bestFit="1" customWidth="1"/>
    <col min="12305" max="12305" width="4.28515625" style="84" customWidth="1"/>
    <col min="12306" max="12306" width="4.5703125" style="84" customWidth="1"/>
    <col min="12307" max="12307" width="2.140625" style="84" customWidth="1"/>
    <col min="12308" max="12308" width="5.42578125" style="84" customWidth="1"/>
    <col min="12309" max="12539" width="9.140625" style="84"/>
    <col min="12540" max="12540" width="10" style="84" customWidth="1"/>
    <col min="12541" max="12542" width="7.85546875" style="84" customWidth="1"/>
    <col min="12543" max="12543" width="10.7109375" style="84" customWidth="1"/>
    <col min="12544" max="12544" width="2.28515625" style="84" customWidth="1"/>
    <col min="12545" max="12545" width="6.140625" style="84" customWidth="1"/>
    <col min="12546" max="12546" width="7.42578125" style="84" customWidth="1"/>
    <col min="12547" max="12547" width="8.7109375" style="84" customWidth="1"/>
    <col min="12548" max="12548" width="2.28515625" style="84" customWidth="1"/>
    <col min="12549" max="12549" width="4.5703125" style="84" customWidth="1"/>
    <col min="12550" max="12550" width="7.7109375" style="84" bestFit="1" customWidth="1"/>
    <col min="12551" max="12551" width="5.5703125" style="84" customWidth="1"/>
    <col min="12552" max="12552" width="7.7109375" style="84" bestFit="1" customWidth="1"/>
    <col min="12553" max="12553" width="5.5703125" style="84" customWidth="1"/>
    <col min="12554" max="12554" width="7.7109375" style="84" bestFit="1" customWidth="1"/>
    <col min="12555" max="12555" width="6.85546875" style="84" customWidth="1"/>
    <col min="12556" max="12556" width="7.7109375" style="84" bestFit="1" customWidth="1"/>
    <col min="12557" max="12557" width="5.5703125" style="84" customWidth="1"/>
    <col min="12558" max="12558" width="7.7109375" style="84" bestFit="1" customWidth="1"/>
    <col min="12559" max="12559" width="5.5703125" style="84" customWidth="1"/>
    <col min="12560" max="12560" width="7.7109375" style="84" bestFit="1" customWidth="1"/>
    <col min="12561" max="12561" width="4.28515625" style="84" customWidth="1"/>
    <col min="12562" max="12562" width="4.5703125" style="84" customWidth="1"/>
    <col min="12563" max="12563" width="2.140625" style="84" customWidth="1"/>
    <col min="12564" max="12564" width="5.42578125" style="84" customWidth="1"/>
    <col min="12565" max="12795" width="9.140625" style="84"/>
    <col min="12796" max="12796" width="10" style="84" customWidth="1"/>
    <col min="12797" max="12798" width="7.85546875" style="84" customWidth="1"/>
    <col min="12799" max="12799" width="10.7109375" style="84" customWidth="1"/>
    <col min="12800" max="12800" width="2.28515625" style="84" customWidth="1"/>
    <col min="12801" max="12801" width="6.140625" style="84" customWidth="1"/>
    <col min="12802" max="12802" width="7.42578125" style="84" customWidth="1"/>
    <col min="12803" max="12803" width="8.7109375" style="84" customWidth="1"/>
    <col min="12804" max="12804" width="2.28515625" style="84" customWidth="1"/>
    <col min="12805" max="12805" width="4.5703125" style="84" customWidth="1"/>
    <col min="12806" max="12806" width="7.7109375" style="84" bestFit="1" customWidth="1"/>
    <col min="12807" max="12807" width="5.5703125" style="84" customWidth="1"/>
    <col min="12808" max="12808" width="7.7109375" style="84" bestFit="1" customWidth="1"/>
    <col min="12809" max="12809" width="5.5703125" style="84" customWidth="1"/>
    <col min="12810" max="12810" width="7.7109375" style="84" bestFit="1" customWidth="1"/>
    <col min="12811" max="12811" width="6.85546875" style="84" customWidth="1"/>
    <col min="12812" max="12812" width="7.7109375" style="84" bestFit="1" customWidth="1"/>
    <col min="12813" max="12813" width="5.5703125" style="84" customWidth="1"/>
    <col min="12814" max="12814" width="7.7109375" style="84" bestFit="1" customWidth="1"/>
    <col min="12815" max="12815" width="5.5703125" style="84" customWidth="1"/>
    <col min="12816" max="12816" width="7.7109375" style="84" bestFit="1" customWidth="1"/>
    <col min="12817" max="12817" width="4.28515625" style="84" customWidth="1"/>
    <col min="12818" max="12818" width="4.5703125" style="84" customWidth="1"/>
    <col min="12819" max="12819" width="2.140625" style="84" customWidth="1"/>
    <col min="12820" max="12820" width="5.42578125" style="84" customWidth="1"/>
    <col min="12821" max="13051" width="9.140625" style="84"/>
    <col min="13052" max="13052" width="10" style="84" customWidth="1"/>
    <col min="13053" max="13054" width="7.85546875" style="84" customWidth="1"/>
    <col min="13055" max="13055" width="10.7109375" style="84" customWidth="1"/>
    <col min="13056" max="13056" width="2.28515625" style="84" customWidth="1"/>
    <col min="13057" max="13057" width="6.140625" style="84" customWidth="1"/>
    <col min="13058" max="13058" width="7.42578125" style="84" customWidth="1"/>
    <col min="13059" max="13059" width="8.7109375" style="84" customWidth="1"/>
    <col min="13060" max="13060" width="2.28515625" style="84" customWidth="1"/>
    <col min="13061" max="13061" width="4.5703125" style="84" customWidth="1"/>
    <col min="13062" max="13062" width="7.7109375" style="84" bestFit="1" customWidth="1"/>
    <col min="13063" max="13063" width="5.5703125" style="84" customWidth="1"/>
    <col min="13064" max="13064" width="7.7109375" style="84" bestFit="1" customWidth="1"/>
    <col min="13065" max="13065" width="5.5703125" style="84" customWidth="1"/>
    <col min="13066" max="13066" width="7.7109375" style="84" bestFit="1" customWidth="1"/>
    <col min="13067" max="13067" width="6.85546875" style="84" customWidth="1"/>
    <col min="13068" max="13068" width="7.7109375" style="84" bestFit="1" customWidth="1"/>
    <col min="13069" max="13069" width="5.5703125" style="84" customWidth="1"/>
    <col min="13070" max="13070" width="7.7109375" style="84" bestFit="1" customWidth="1"/>
    <col min="13071" max="13071" width="5.5703125" style="84" customWidth="1"/>
    <col min="13072" max="13072" width="7.7109375" style="84" bestFit="1" customWidth="1"/>
    <col min="13073" max="13073" width="4.28515625" style="84" customWidth="1"/>
    <col min="13074" max="13074" width="4.5703125" style="84" customWidth="1"/>
    <col min="13075" max="13075" width="2.140625" style="84" customWidth="1"/>
    <col min="13076" max="13076" width="5.42578125" style="84" customWidth="1"/>
    <col min="13077" max="13307" width="9.140625" style="84"/>
    <col min="13308" max="13308" width="10" style="84" customWidth="1"/>
    <col min="13309" max="13310" width="7.85546875" style="84" customWidth="1"/>
    <col min="13311" max="13311" width="10.7109375" style="84" customWidth="1"/>
    <col min="13312" max="13312" width="2.28515625" style="84" customWidth="1"/>
    <col min="13313" max="13313" width="6.140625" style="84" customWidth="1"/>
    <col min="13314" max="13314" width="7.42578125" style="84" customWidth="1"/>
    <col min="13315" max="13315" width="8.7109375" style="84" customWidth="1"/>
    <col min="13316" max="13316" width="2.28515625" style="84" customWidth="1"/>
    <col min="13317" max="13317" width="4.5703125" style="84" customWidth="1"/>
    <col min="13318" max="13318" width="7.7109375" style="84" bestFit="1" customWidth="1"/>
    <col min="13319" max="13319" width="5.5703125" style="84" customWidth="1"/>
    <col min="13320" max="13320" width="7.7109375" style="84" bestFit="1" customWidth="1"/>
    <col min="13321" max="13321" width="5.5703125" style="84" customWidth="1"/>
    <col min="13322" max="13322" width="7.7109375" style="84" bestFit="1" customWidth="1"/>
    <col min="13323" max="13323" width="6.85546875" style="84" customWidth="1"/>
    <col min="13324" max="13324" width="7.7109375" style="84" bestFit="1" customWidth="1"/>
    <col min="13325" max="13325" width="5.5703125" style="84" customWidth="1"/>
    <col min="13326" max="13326" width="7.7109375" style="84" bestFit="1" customWidth="1"/>
    <col min="13327" max="13327" width="5.5703125" style="84" customWidth="1"/>
    <col min="13328" max="13328" width="7.7109375" style="84" bestFit="1" customWidth="1"/>
    <col min="13329" max="13329" width="4.28515625" style="84" customWidth="1"/>
    <col min="13330" max="13330" width="4.5703125" style="84" customWidth="1"/>
    <col min="13331" max="13331" width="2.140625" style="84" customWidth="1"/>
    <col min="13332" max="13332" width="5.42578125" style="84" customWidth="1"/>
    <col min="13333" max="13563" width="9.140625" style="84"/>
    <col min="13564" max="13564" width="10" style="84" customWidth="1"/>
    <col min="13565" max="13566" width="7.85546875" style="84" customWidth="1"/>
    <col min="13567" max="13567" width="10.7109375" style="84" customWidth="1"/>
    <col min="13568" max="13568" width="2.28515625" style="84" customWidth="1"/>
    <col min="13569" max="13569" width="6.140625" style="84" customWidth="1"/>
    <col min="13570" max="13570" width="7.42578125" style="84" customWidth="1"/>
    <col min="13571" max="13571" width="8.7109375" style="84" customWidth="1"/>
    <col min="13572" max="13572" width="2.28515625" style="84" customWidth="1"/>
    <col min="13573" max="13573" width="4.5703125" style="84" customWidth="1"/>
    <col min="13574" max="13574" width="7.7109375" style="84" bestFit="1" customWidth="1"/>
    <col min="13575" max="13575" width="5.5703125" style="84" customWidth="1"/>
    <col min="13576" max="13576" width="7.7109375" style="84" bestFit="1" customWidth="1"/>
    <col min="13577" max="13577" width="5.5703125" style="84" customWidth="1"/>
    <col min="13578" max="13578" width="7.7109375" style="84" bestFit="1" customWidth="1"/>
    <col min="13579" max="13579" width="6.85546875" style="84" customWidth="1"/>
    <col min="13580" max="13580" width="7.7109375" style="84" bestFit="1" customWidth="1"/>
    <col min="13581" max="13581" width="5.5703125" style="84" customWidth="1"/>
    <col min="13582" max="13582" width="7.7109375" style="84" bestFit="1" customWidth="1"/>
    <col min="13583" max="13583" width="5.5703125" style="84" customWidth="1"/>
    <col min="13584" max="13584" width="7.7109375" style="84" bestFit="1" customWidth="1"/>
    <col min="13585" max="13585" width="4.28515625" style="84" customWidth="1"/>
    <col min="13586" max="13586" width="4.5703125" style="84" customWidth="1"/>
    <col min="13587" max="13587" width="2.140625" style="84" customWidth="1"/>
    <col min="13588" max="13588" width="5.42578125" style="84" customWidth="1"/>
    <col min="13589" max="13819" width="9.140625" style="84"/>
    <col min="13820" max="13820" width="10" style="84" customWidth="1"/>
    <col min="13821" max="13822" width="7.85546875" style="84" customWidth="1"/>
    <col min="13823" max="13823" width="10.7109375" style="84" customWidth="1"/>
    <col min="13824" max="13824" width="2.28515625" style="84" customWidth="1"/>
    <col min="13825" max="13825" width="6.140625" style="84" customWidth="1"/>
    <col min="13826" max="13826" width="7.42578125" style="84" customWidth="1"/>
    <col min="13827" max="13827" width="8.7109375" style="84" customWidth="1"/>
    <col min="13828" max="13828" width="2.28515625" style="84" customWidth="1"/>
    <col min="13829" max="13829" width="4.5703125" style="84" customWidth="1"/>
    <col min="13830" max="13830" width="7.7109375" style="84" bestFit="1" customWidth="1"/>
    <col min="13831" max="13831" width="5.5703125" style="84" customWidth="1"/>
    <col min="13832" max="13832" width="7.7109375" style="84" bestFit="1" customWidth="1"/>
    <col min="13833" max="13833" width="5.5703125" style="84" customWidth="1"/>
    <col min="13834" max="13834" width="7.7109375" style="84" bestFit="1" customWidth="1"/>
    <col min="13835" max="13835" width="6.85546875" style="84" customWidth="1"/>
    <col min="13836" max="13836" width="7.7109375" style="84" bestFit="1" customWidth="1"/>
    <col min="13837" max="13837" width="5.5703125" style="84" customWidth="1"/>
    <col min="13838" max="13838" width="7.7109375" style="84" bestFit="1" customWidth="1"/>
    <col min="13839" max="13839" width="5.5703125" style="84" customWidth="1"/>
    <col min="13840" max="13840" width="7.7109375" style="84" bestFit="1" customWidth="1"/>
    <col min="13841" max="13841" width="4.28515625" style="84" customWidth="1"/>
    <col min="13842" max="13842" width="4.5703125" style="84" customWidth="1"/>
    <col min="13843" max="13843" width="2.140625" style="84" customWidth="1"/>
    <col min="13844" max="13844" width="5.42578125" style="84" customWidth="1"/>
    <col min="13845" max="14075" width="9.140625" style="84"/>
    <col min="14076" max="14076" width="10" style="84" customWidth="1"/>
    <col min="14077" max="14078" width="7.85546875" style="84" customWidth="1"/>
    <col min="14079" max="14079" width="10.7109375" style="84" customWidth="1"/>
    <col min="14080" max="14080" width="2.28515625" style="84" customWidth="1"/>
    <col min="14081" max="14081" width="6.140625" style="84" customWidth="1"/>
    <col min="14082" max="14082" width="7.42578125" style="84" customWidth="1"/>
    <col min="14083" max="14083" width="8.7109375" style="84" customWidth="1"/>
    <col min="14084" max="14084" width="2.28515625" style="84" customWidth="1"/>
    <col min="14085" max="14085" width="4.5703125" style="84" customWidth="1"/>
    <col min="14086" max="14086" width="7.7109375" style="84" bestFit="1" customWidth="1"/>
    <col min="14087" max="14087" width="5.5703125" style="84" customWidth="1"/>
    <col min="14088" max="14088" width="7.7109375" style="84" bestFit="1" customWidth="1"/>
    <col min="14089" max="14089" width="5.5703125" style="84" customWidth="1"/>
    <col min="14090" max="14090" width="7.7109375" style="84" bestFit="1" customWidth="1"/>
    <col min="14091" max="14091" width="6.85546875" style="84" customWidth="1"/>
    <col min="14092" max="14092" width="7.7109375" style="84" bestFit="1" customWidth="1"/>
    <col min="14093" max="14093" width="5.5703125" style="84" customWidth="1"/>
    <col min="14094" max="14094" width="7.7109375" style="84" bestFit="1" customWidth="1"/>
    <col min="14095" max="14095" width="5.5703125" style="84" customWidth="1"/>
    <col min="14096" max="14096" width="7.7109375" style="84" bestFit="1" customWidth="1"/>
    <col min="14097" max="14097" width="4.28515625" style="84" customWidth="1"/>
    <col min="14098" max="14098" width="4.5703125" style="84" customWidth="1"/>
    <col min="14099" max="14099" width="2.140625" style="84" customWidth="1"/>
    <col min="14100" max="14100" width="5.42578125" style="84" customWidth="1"/>
    <col min="14101" max="14331" width="9.140625" style="84"/>
    <col min="14332" max="14332" width="10" style="84" customWidth="1"/>
    <col min="14333" max="14334" width="7.85546875" style="84" customWidth="1"/>
    <col min="14335" max="14335" width="10.7109375" style="84" customWidth="1"/>
    <col min="14336" max="14336" width="2.28515625" style="84" customWidth="1"/>
    <col min="14337" max="14337" width="6.140625" style="84" customWidth="1"/>
    <col min="14338" max="14338" width="7.42578125" style="84" customWidth="1"/>
    <col min="14339" max="14339" width="8.7109375" style="84" customWidth="1"/>
    <col min="14340" max="14340" width="2.28515625" style="84" customWidth="1"/>
    <col min="14341" max="14341" width="4.5703125" style="84" customWidth="1"/>
    <col min="14342" max="14342" width="7.7109375" style="84" bestFit="1" customWidth="1"/>
    <col min="14343" max="14343" width="5.5703125" style="84" customWidth="1"/>
    <col min="14344" max="14344" width="7.7109375" style="84" bestFit="1" customWidth="1"/>
    <col min="14345" max="14345" width="5.5703125" style="84" customWidth="1"/>
    <col min="14346" max="14346" width="7.7109375" style="84" bestFit="1" customWidth="1"/>
    <col min="14347" max="14347" width="6.85546875" style="84" customWidth="1"/>
    <col min="14348" max="14348" width="7.7109375" style="84" bestFit="1" customWidth="1"/>
    <col min="14349" max="14349" width="5.5703125" style="84" customWidth="1"/>
    <col min="14350" max="14350" width="7.7109375" style="84" bestFit="1" customWidth="1"/>
    <col min="14351" max="14351" width="5.5703125" style="84" customWidth="1"/>
    <col min="14352" max="14352" width="7.7109375" style="84" bestFit="1" customWidth="1"/>
    <col min="14353" max="14353" width="4.28515625" style="84" customWidth="1"/>
    <col min="14354" max="14354" width="4.5703125" style="84" customWidth="1"/>
    <col min="14355" max="14355" width="2.140625" style="84" customWidth="1"/>
    <col min="14356" max="14356" width="5.42578125" style="84" customWidth="1"/>
    <col min="14357" max="14587" width="9.140625" style="84"/>
    <col min="14588" max="14588" width="10" style="84" customWidth="1"/>
    <col min="14589" max="14590" width="7.85546875" style="84" customWidth="1"/>
    <col min="14591" max="14591" width="10.7109375" style="84" customWidth="1"/>
    <col min="14592" max="14592" width="2.28515625" style="84" customWidth="1"/>
    <col min="14593" max="14593" width="6.140625" style="84" customWidth="1"/>
    <col min="14594" max="14594" width="7.42578125" style="84" customWidth="1"/>
    <col min="14595" max="14595" width="8.7109375" style="84" customWidth="1"/>
    <col min="14596" max="14596" width="2.28515625" style="84" customWidth="1"/>
    <col min="14597" max="14597" width="4.5703125" style="84" customWidth="1"/>
    <col min="14598" max="14598" width="7.7109375" style="84" bestFit="1" customWidth="1"/>
    <col min="14599" max="14599" width="5.5703125" style="84" customWidth="1"/>
    <col min="14600" max="14600" width="7.7109375" style="84" bestFit="1" customWidth="1"/>
    <col min="14601" max="14601" width="5.5703125" style="84" customWidth="1"/>
    <col min="14602" max="14602" width="7.7109375" style="84" bestFit="1" customWidth="1"/>
    <col min="14603" max="14603" width="6.85546875" style="84" customWidth="1"/>
    <col min="14604" max="14604" width="7.7109375" style="84" bestFit="1" customWidth="1"/>
    <col min="14605" max="14605" width="5.5703125" style="84" customWidth="1"/>
    <col min="14606" max="14606" width="7.7109375" style="84" bestFit="1" customWidth="1"/>
    <col min="14607" max="14607" width="5.5703125" style="84" customWidth="1"/>
    <col min="14608" max="14608" width="7.7109375" style="84" bestFit="1" customWidth="1"/>
    <col min="14609" max="14609" width="4.28515625" style="84" customWidth="1"/>
    <col min="14610" max="14610" width="4.5703125" style="84" customWidth="1"/>
    <col min="14611" max="14611" width="2.140625" style="84" customWidth="1"/>
    <col min="14612" max="14612" width="5.42578125" style="84" customWidth="1"/>
    <col min="14613" max="14843" width="9.140625" style="84"/>
    <col min="14844" max="14844" width="10" style="84" customWidth="1"/>
    <col min="14845" max="14846" width="7.85546875" style="84" customWidth="1"/>
    <col min="14847" max="14847" width="10.7109375" style="84" customWidth="1"/>
    <col min="14848" max="14848" width="2.28515625" style="84" customWidth="1"/>
    <col min="14849" max="14849" width="6.140625" style="84" customWidth="1"/>
    <col min="14850" max="14850" width="7.42578125" style="84" customWidth="1"/>
    <col min="14851" max="14851" width="8.7109375" style="84" customWidth="1"/>
    <col min="14852" max="14852" width="2.28515625" style="84" customWidth="1"/>
    <col min="14853" max="14853" width="4.5703125" style="84" customWidth="1"/>
    <col min="14854" max="14854" width="7.7109375" style="84" bestFit="1" customWidth="1"/>
    <col min="14855" max="14855" width="5.5703125" style="84" customWidth="1"/>
    <col min="14856" max="14856" width="7.7109375" style="84" bestFit="1" customWidth="1"/>
    <col min="14857" max="14857" width="5.5703125" style="84" customWidth="1"/>
    <col min="14858" max="14858" width="7.7109375" style="84" bestFit="1" customWidth="1"/>
    <col min="14859" max="14859" width="6.85546875" style="84" customWidth="1"/>
    <col min="14860" max="14860" width="7.7109375" style="84" bestFit="1" customWidth="1"/>
    <col min="14861" max="14861" width="5.5703125" style="84" customWidth="1"/>
    <col min="14862" max="14862" width="7.7109375" style="84" bestFit="1" customWidth="1"/>
    <col min="14863" max="14863" width="5.5703125" style="84" customWidth="1"/>
    <col min="14864" max="14864" width="7.7109375" style="84" bestFit="1" customWidth="1"/>
    <col min="14865" max="14865" width="4.28515625" style="84" customWidth="1"/>
    <col min="14866" max="14866" width="4.5703125" style="84" customWidth="1"/>
    <col min="14867" max="14867" width="2.140625" style="84" customWidth="1"/>
    <col min="14868" max="14868" width="5.42578125" style="84" customWidth="1"/>
    <col min="14869" max="15099" width="9.140625" style="84"/>
    <col min="15100" max="15100" width="10" style="84" customWidth="1"/>
    <col min="15101" max="15102" width="7.85546875" style="84" customWidth="1"/>
    <col min="15103" max="15103" width="10.7109375" style="84" customWidth="1"/>
    <col min="15104" max="15104" width="2.28515625" style="84" customWidth="1"/>
    <col min="15105" max="15105" width="6.140625" style="84" customWidth="1"/>
    <col min="15106" max="15106" width="7.42578125" style="84" customWidth="1"/>
    <col min="15107" max="15107" width="8.7109375" style="84" customWidth="1"/>
    <col min="15108" max="15108" width="2.28515625" style="84" customWidth="1"/>
    <col min="15109" max="15109" width="4.5703125" style="84" customWidth="1"/>
    <col min="15110" max="15110" width="7.7109375" style="84" bestFit="1" customWidth="1"/>
    <col min="15111" max="15111" width="5.5703125" style="84" customWidth="1"/>
    <col min="15112" max="15112" width="7.7109375" style="84" bestFit="1" customWidth="1"/>
    <col min="15113" max="15113" width="5.5703125" style="84" customWidth="1"/>
    <col min="15114" max="15114" width="7.7109375" style="84" bestFit="1" customWidth="1"/>
    <col min="15115" max="15115" width="6.85546875" style="84" customWidth="1"/>
    <col min="15116" max="15116" width="7.7109375" style="84" bestFit="1" customWidth="1"/>
    <col min="15117" max="15117" width="5.5703125" style="84" customWidth="1"/>
    <col min="15118" max="15118" width="7.7109375" style="84" bestFit="1" customWidth="1"/>
    <col min="15119" max="15119" width="5.5703125" style="84" customWidth="1"/>
    <col min="15120" max="15120" width="7.7109375" style="84" bestFit="1" customWidth="1"/>
    <col min="15121" max="15121" width="4.28515625" style="84" customWidth="1"/>
    <col min="15122" max="15122" width="4.5703125" style="84" customWidth="1"/>
    <col min="15123" max="15123" width="2.140625" style="84" customWidth="1"/>
    <col min="15124" max="15124" width="5.42578125" style="84" customWidth="1"/>
    <col min="15125" max="15355" width="9.140625" style="84"/>
    <col min="15356" max="15356" width="10" style="84" customWidth="1"/>
    <col min="15357" max="15358" width="7.85546875" style="84" customWidth="1"/>
    <col min="15359" max="15359" width="10.7109375" style="84" customWidth="1"/>
    <col min="15360" max="15360" width="2.28515625" style="84" customWidth="1"/>
    <col min="15361" max="15361" width="6.140625" style="84" customWidth="1"/>
    <col min="15362" max="15362" width="7.42578125" style="84" customWidth="1"/>
    <col min="15363" max="15363" width="8.7109375" style="84" customWidth="1"/>
    <col min="15364" max="15364" width="2.28515625" style="84" customWidth="1"/>
    <col min="15365" max="15365" width="4.5703125" style="84" customWidth="1"/>
    <col min="15366" max="15366" width="7.7109375" style="84" bestFit="1" customWidth="1"/>
    <col min="15367" max="15367" width="5.5703125" style="84" customWidth="1"/>
    <col min="15368" max="15368" width="7.7109375" style="84" bestFit="1" customWidth="1"/>
    <col min="15369" max="15369" width="5.5703125" style="84" customWidth="1"/>
    <col min="15370" max="15370" width="7.7109375" style="84" bestFit="1" customWidth="1"/>
    <col min="15371" max="15371" width="6.85546875" style="84" customWidth="1"/>
    <col min="15372" max="15372" width="7.7109375" style="84" bestFit="1" customWidth="1"/>
    <col min="15373" max="15373" width="5.5703125" style="84" customWidth="1"/>
    <col min="15374" max="15374" width="7.7109375" style="84" bestFit="1" customWidth="1"/>
    <col min="15375" max="15375" width="5.5703125" style="84" customWidth="1"/>
    <col min="15376" max="15376" width="7.7109375" style="84" bestFit="1" customWidth="1"/>
    <col min="15377" max="15377" width="4.28515625" style="84" customWidth="1"/>
    <col min="15378" max="15378" width="4.5703125" style="84" customWidth="1"/>
    <col min="15379" max="15379" width="2.140625" style="84" customWidth="1"/>
    <col min="15380" max="15380" width="5.42578125" style="84" customWidth="1"/>
    <col min="15381" max="15611" width="9.140625" style="84"/>
    <col min="15612" max="15612" width="10" style="84" customWidth="1"/>
    <col min="15613" max="15614" width="7.85546875" style="84" customWidth="1"/>
    <col min="15615" max="15615" width="10.7109375" style="84" customWidth="1"/>
    <col min="15616" max="15616" width="2.28515625" style="84" customWidth="1"/>
    <col min="15617" max="15617" width="6.140625" style="84" customWidth="1"/>
    <col min="15618" max="15618" width="7.42578125" style="84" customWidth="1"/>
    <col min="15619" max="15619" width="8.7109375" style="84" customWidth="1"/>
    <col min="15620" max="15620" width="2.28515625" style="84" customWidth="1"/>
    <col min="15621" max="15621" width="4.5703125" style="84" customWidth="1"/>
    <col min="15622" max="15622" width="7.7109375" style="84" bestFit="1" customWidth="1"/>
    <col min="15623" max="15623" width="5.5703125" style="84" customWidth="1"/>
    <col min="15624" max="15624" width="7.7109375" style="84" bestFit="1" customWidth="1"/>
    <col min="15625" max="15625" width="5.5703125" style="84" customWidth="1"/>
    <col min="15626" max="15626" width="7.7109375" style="84" bestFit="1" customWidth="1"/>
    <col min="15627" max="15627" width="6.85546875" style="84" customWidth="1"/>
    <col min="15628" max="15628" width="7.7109375" style="84" bestFit="1" customWidth="1"/>
    <col min="15629" max="15629" width="5.5703125" style="84" customWidth="1"/>
    <col min="15630" max="15630" width="7.7109375" style="84" bestFit="1" customWidth="1"/>
    <col min="15631" max="15631" width="5.5703125" style="84" customWidth="1"/>
    <col min="15632" max="15632" width="7.7109375" style="84" bestFit="1" customWidth="1"/>
    <col min="15633" max="15633" width="4.28515625" style="84" customWidth="1"/>
    <col min="15634" max="15634" width="4.5703125" style="84" customWidth="1"/>
    <col min="15635" max="15635" width="2.140625" style="84" customWidth="1"/>
    <col min="15636" max="15636" width="5.42578125" style="84" customWidth="1"/>
    <col min="15637" max="15867" width="9.140625" style="84"/>
    <col min="15868" max="15868" width="10" style="84" customWidth="1"/>
    <col min="15869" max="15870" width="7.85546875" style="84" customWidth="1"/>
    <col min="15871" max="15871" width="10.7109375" style="84" customWidth="1"/>
    <col min="15872" max="15872" width="2.28515625" style="84" customWidth="1"/>
    <col min="15873" max="15873" width="6.140625" style="84" customWidth="1"/>
    <col min="15874" max="15874" width="7.42578125" style="84" customWidth="1"/>
    <col min="15875" max="15875" width="8.7109375" style="84" customWidth="1"/>
    <col min="15876" max="15876" width="2.28515625" style="84" customWidth="1"/>
    <col min="15877" max="15877" width="4.5703125" style="84" customWidth="1"/>
    <col min="15878" max="15878" width="7.7109375" style="84" bestFit="1" customWidth="1"/>
    <col min="15879" max="15879" width="5.5703125" style="84" customWidth="1"/>
    <col min="15880" max="15880" width="7.7109375" style="84" bestFit="1" customWidth="1"/>
    <col min="15881" max="15881" width="5.5703125" style="84" customWidth="1"/>
    <col min="15882" max="15882" width="7.7109375" style="84" bestFit="1" customWidth="1"/>
    <col min="15883" max="15883" width="6.85546875" style="84" customWidth="1"/>
    <col min="15884" max="15884" width="7.7109375" style="84" bestFit="1" customWidth="1"/>
    <col min="15885" max="15885" width="5.5703125" style="84" customWidth="1"/>
    <col min="15886" max="15886" width="7.7109375" style="84" bestFit="1" customWidth="1"/>
    <col min="15887" max="15887" width="5.5703125" style="84" customWidth="1"/>
    <col min="15888" max="15888" width="7.7109375" style="84" bestFit="1" customWidth="1"/>
    <col min="15889" max="15889" width="4.28515625" style="84" customWidth="1"/>
    <col min="15890" max="15890" width="4.5703125" style="84" customWidth="1"/>
    <col min="15891" max="15891" width="2.140625" style="84" customWidth="1"/>
    <col min="15892" max="15892" width="5.42578125" style="84" customWidth="1"/>
    <col min="15893" max="16123" width="9.140625" style="84"/>
    <col min="16124" max="16124" width="10" style="84" customWidth="1"/>
    <col min="16125" max="16126" width="7.85546875" style="84" customWidth="1"/>
    <col min="16127" max="16127" width="10.7109375" style="84" customWidth="1"/>
    <col min="16128" max="16128" width="2.28515625" style="84" customWidth="1"/>
    <col min="16129" max="16129" width="6.140625" style="84" customWidth="1"/>
    <col min="16130" max="16130" width="7.42578125" style="84" customWidth="1"/>
    <col min="16131" max="16131" width="8.7109375" style="84" customWidth="1"/>
    <col min="16132" max="16132" width="2.28515625" style="84" customWidth="1"/>
    <col min="16133" max="16133" width="4.5703125" style="84" customWidth="1"/>
    <col min="16134" max="16134" width="7.7109375" style="84" bestFit="1" customWidth="1"/>
    <col min="16135" max="16135" width="5.5703125" style="84" customWidth="1"/>
    <col min="16136" max="16136" width="7.7109375" style="84" bestFit="1" customWidth="1"/>
    <col min="16137" max="16137" width="5.5703125" style="84" customWidth="1"/>
    <col min="16138" max="16138" width="7.7109375" style="84" bestFit="1" customWidth="1"/>
    <col min="16139" max="16139" width="6.85546875" style="84" customWidth="1"/>
    <col min="16140" max="16140" width="7.7109375" style="84" bestFit="1" customWidth="1"/>
    <col min="16141" max="16141" width="5.5703125" style="84" customWidth="1"/>
    <col min="16142" max="16142" width="7.7109375" style="84" bestFit="1" customWidth="1"/>
    <col min="16143" max="16143" width="5.5703125" style="84" customWidth="1"/>
    <col min="16144" max="16144" width="7.7109375" style="84" bestFit="1" customWidth="1"/>
    <col min="16145" max="16145" width="4.28515625" style="84" customWidth="1"/>
    <col min="16146" max="16146" width="4.5703125" style="84" customWidth="1"/>
    <col min="16147" max="16147" width="2.140625" style="84" customWidth="1"/>
    <col min="16148" max="16148" width="5.42578125" style="84" customWidth="1"/>
    <col min="16149" max="16384" width="9.140625" style="84"/>
  </cols>
  <sheetData>
    <row r="1" spans="1:20" ht="24.95" customHeight="1">
      <c r="A1" s="551" t="s">
        <v>649</v>
      </c>
    </row>
    <row r="2" spans="1:20" ht="24.95" customHeight="1">
      <c r="A2" s="1175" t="s">
        <v>983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6" t="s">
        <v>984</v>
      </c>
      <c r="L2" s="1176"/>
      <c r="M2" s="1176"/>
      <c r="N2" s="1176"/>
      <c r="O2" s="1176"/>
      <c r="P2" s="1176"/>
      <c r="Q2" s="1176"/>
      <c r="R2" s="1176"/>
      <c r="S2" s="1176"/>
      <c r="T2" s="1176"/>
    </row>
    <row r="3" spans="1:20" ht="23.1" customHeight="1">
      <c r="A3" s="777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</row>
    <row r="4" spans="1:20" s="778" customFormat="1" ht="15" customHeight="1" thickBot="1">
      <c r="A4" s="402" t="s">
        <v>658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1160" t="s">
        <v>686</v>
      </c>
      <c r="T4" s="1160"/>
    </row>
    <row r="5" spans="1:20" ht="18" customHeight="1">
      <c r="A5" s="1178" t="s">
        <v>986</v>
      </c>
      <c r="B5" s="1180" t="s">
        <v>985</v>
      </c>
      <c r="C5" s="1181"/>
      <c r="D5" s="1181"/>
      <c r="E5" s="1181"/>
      <c r="F5" s="1181"/>
      <c r="G5" s="1182"/>
      <c r="H5" s="1183" t="s">
        <v>987</v>
      </c>
      <c r="I5" s="1184"/>
      <c r="J5" s="1184"/>
      <c r="K5" s="1184"/>
      <c r="L5" s="1184"/>
      <c r="M5" s="1184"/>
      <c r="N5" s="1184"/>
      <c r="O5" s="1184"/>
      <c r="P5" s="1184"/>
      <c r="Q5" s="1184"/>
      <c r="R5" s="1184"/>
      <c r="S5" s="1184"/>
      <c r="T5" s="1180"/>
    </row>
    <row r="6" spans="1:20" ht="13.5">
      <c r="A6" s="1179"/>
      <c r="B6" s="1185" t="s">
        <v>988</v>
      </c>
      <c r="C6" s="1186"/>
      <c r="D6" s="1168" t="s">
        <v>989</v>
      </c>
      <c r="E6" s="1169"/>
      <c r="F6" s="1168" t="s">
        <v>990</v>
      </c>
      <c r="G6" s="1169"/>
      <c r="H6" s="1173" t="s">
        <v>988</v>
      </c>
      <c r="I6" s="1162" t="s">
        <v>991</v>
      </c>
      <c r="J6" s="1163"/>
      <c r="K6" s="1164" t="s">
        <v>168</v>
      </c>
      <c r="L6" s="1165"/>
      <c r="M6" s="1165" t="s">
        <v>169</v>
      </c>
      <c r="N6" s="1165"/>
      <c r="O6" s="1165" t="s">
        <v>170</v>
      </c>
      <c r="P6" s="1165"/>
      <c r="Q6" s="1165" t="s">
        <v>171</v>
      </c>
      <c r="R6" s="1165"/>
      <c r="S6" s="1165" t="s">
        <v>992</v>
      </c>
      <c r="T6" s="1172"/>
    </row>
    <row r="7" spans="1:20" ht="23.25" customHeight="1">
      <c r="A7" s="1179"/>
      <c r="B7" s="1187"/>
      <c r="C7" s="1188"/>
      <c r="D7" s="1170"/>
      <c r="E7" s="1171"/>
      <c r="F7" s="1170"/>
      <c r="G7" s="1171"/>
      <c r="H7" s="1174"/>
      <c r="I7" s="780" t="s">
        <v>993</v>
      </c>
      <c r="J7" s="780" t="s">
        <v>879</v>
      </c>
      <c r="K7" s="781" t="s">
        <v>878</v>
      </c>
      <c r="L7" s="779" t="s">
        <v>879</v>
      </c>
      <c r="M7" s="779" t="s">
        <v>878</v>
      </c>
      <c r="N7" s="779" t="s">
        <v>879</v>
      </c>
      <c r="O7" s="779" t="s">
        <v>878</v>
      </c>
      <c r="P7" s="779" t="s">
        <v>879</v>
      </c>
      <c r="Q7" s="779" t="s">
        <v>878</v>
      </c>
      <c r="R7" s="779" t="s">
        <v>879</v>
      </c>
      <c r="S7" s="779" t="s">
        <v>878</v>
      </c>
      <c r="T7" s="780" t="s">
        <v>879</v>
      </c>
    </row>
    <row r="8" spans="1:20" s="163" customFormat="1" ht="30" customHeight="1">
      <c r="A8" s="782">
        <v>2016</v>
      </c>
      <c r="B8" s="1166">
        <f>SUM(I8:T8)</f>
        <v>15314</v>
      </c>
      <c r="C8" s="1166"/>
      <c r="D8" s="1166">
        <v>7437</v>
      </c>
      <c r="E8" s="1166"/>
      <c r="F8" s="1166">
        <v>7877</v>
      </c>
      <c r="G8" s="1166"/>
      <c r="H8" s="783">
        <f>SUM(I8:T8)</f>
        <v>15314</v>
      </c>
      <c r="I8" s="784">
        <v>1936</v>
      </c>
      <c r="J8" s="783">
        <v>1903</v>
      </c>
      <c r="K8" s="783">
        <v>955</v>
      </c>
      <c r="L8" s="783">
        <v>1019</v>
      </c>
      <c r="M8" s="783">
        <v>429</v>
      </c>
      <c r="N8" s="783">
        <v>431</v>
      </c>
      <c r="O8" s="783">
        <v>1027</v>
      </c>
      <c r="P8" s="783">
        <v>1031</v>
      </c>
      <c r="Q8" s="783">
        <v>1503</v>
      </c>
      <c r="R8" s="783">
        <v>1605</v>
      </c>
      <c r="S8" s="783">
        <v>1587</v>
      </c>
      <c r="T8" s="783">
        <v>1888</v>
      </c>
    </row>
    <row r="9" spans="1:20" s="163" customFormat="1" ht="30" customHeight="1">
      <c r="A9" s="782">
        <v>2017</v>
      </c>
      <c r="B9" s="1166">
        <f>SUM(I9:T9)</f>
        <v>17195</v>
      </c>
      <c r="C9" s="1166"/>
      <c r="D9" s="1166">
        <v>8255</v>
      </c>
      <c r="E9" s="1166"/>
      <c r="F9" s="1166">
        <v>8940</v>
      </c>
      <c r="G9" s="1166"/>
      <c r="H9" s="783">
        <f>SUM(I9:T9)</f>
        <v>17195</v>
      </c>
      <c r="I9" s="783">
        <v>1978</v>
      </c>
      <c r="J9" s="783">
        <v>2416</v>
      </c>
      <c r="K9" s="783">
        <v>1191</v>
      </c>
      <c r="L9" s="783">
        <v>1455</v>
      </c>
      <c r="M9" s="783">
        <v>463</v>
      </c>
      <c r="N9" s="783">
        <v>564</v>
      </c>
      <c r="O9" s="783">
        <v>1055</v>
      </c>
      <c r="P9" s="783">
        <v>1112</v>
      </c>
      <c r="Q9" s="783">
        <v>1509</v>
      </c>
      <c r="R9" s="783">
        <v>1610</v>
      </c>
      <c r="S9" s="783">
        <v>1730</v>
      </c>
      <c r="T9" s="783">
        <v>2112</v>
      </c>
    </row>
    <row r="10" spans="1:20" s="163" customFormat="1" ht="30" customHeight="1">
      <c r="A10" s="782">
        <v>2018</v>
      </c>
      <c r="B10" s="1166">
        <f>D10+F10</f>
        <v>8145</v>
      </c>
      <c r="C10" s="1166"/>
      <c r="D10" s="1166">
        <v>3322</v>
      </c>
      <c r="E10" s="1166"/>
      <c r="F10" s="1166">
        <v>4823</v>
      </c>
      <c r="G10" s="1166"/>
      <c r="H10" s="783">
        <v>8145</v>
      </c>
      <c r="I10" s="783">
        <v>1859</v>
      </c>
      <c r="J10" s="783">
        <v>2197</v>
      </c>
      <c r="K10" s="783">
        <v>329</v>
      </c>
      <c r="L10" s="783">
        <v>538</v>
      </c>
      <c r="M10" s="783">
        <v>142</v>
      </c>
      <c r="N10" s="783">
        <v>270</v>
      </c>
      <c r="O10" s="783">
        <v>244</v>
      </c>
      <c r="P10" s="783">
        <v>532</v>
      </c>
      <c r="Q10" s="783">
        <v>360</v>
      </c>
      <c r="R10" s="783">
        <v>615</v>
      </c>
      <c r="S10" s="783">
        <v>388</v>
      </c>
      <c r="T10" s="783">
        <v>671</v>
      </c>
    </row>
    <row r="11" spans="1:20" ht="30" customHeight="1">
      <c r="A11" s="782">
        <v>2019</v>
      </c>
      <c r="B11" s="1167">
        <v>21865</v>
      </c>
      <c r="C11" s="1166"/>
      <c r="D11" s="1166">
        <v>10333</v>
      </c>
      <c r="E11" s="1166"/>
      <c r="F11" s="1166">
        <v>11532</v>
      </c>
      <c r="G11" s="1166"/>
      <c r="H11" s="783">
        <f>SUM(I11:T11)</f>
        <v>21865</v>
      </c>
      <c r="I11" s="783">
        <v>2540</v>
      </c>
      <c r="J11" s="783">
        <v>2490</v>
      </c>
      <c r="K11" s="783">
        <v>2453</v>
      </c>
      <c r="L11" s="783">
        <v>2398</v>
      </c>
      <c r="M11" s="783">
        <v>520</v>
      </c>
      <c r="N11" s="783">
        <v>817</v>
      </c>
      <c r="O11" s="783">
        <v>963</v>
      </c>
      <c r="P11" s="783">
        <v>1598</v>
      </c>
      <c r="Q11" s="783">
        <v>1592</v>
      </c>
      <c r="R11" s="783">
        <v>1649</v>
      </c>
      <c r="S11" s="783">
        <v>2265</v>
      </c>
      <c r="T11" s="783">
        <v>2580</v>
      </c>
    </row>
    <row r="12" spans="1:20" ht="30" customHeight="1">
      <c r="A12" s="782">
        <v>2020</v>
      </c>
      <c r="B12" s="1177">
        <v>23018</v>
      </c>
      <c r="C12" s="1177"/>
      <c r="D12" s="1177">
        <v>10897</v>
      </c>
      <c r="E12" s="1177"/>
      <c r="F12" s="1177">
        <v>12121</v>
      </c>
      <c r="G12" s="1177"/>
      <c r="H12" s="785">
        <v>0</v>
      </c>
      <c r="I12" s="785">
        <v>0</v>
      </c>
      <c r="J12" s="785">
        <v>0</v>
      </c>
      <c r="K12" s="785">
        <v>0</v>
      </c>
      <c r="L12" s="785">
        <v>0</v>
      </c>
      <c r="M12" s="785">
        <v>0</v>
      </c>
      <c r="N12" s="785">
        <v>0</v>
      </c>
      <c r="O12" s="785">
        <v>0</v>
      </c>
      <c r="P12" s="785">
        <v>0</v>
      </c>
      <c r="Q12" s="785">
        <v>0</v>
      </c>
      <c r="R12" s="785">
        <v>0</v>
      </c>
      <c r="S12" s="785">
        <v>0</v>
      </c>
      <c r="T12" s="785">
        <v>0</v>
      </c>
    </row>
    <row r="13" spans="1:20" ht="35.1" customHeight="1">
      <c r="A13" s="786">
        <v>2021</v>
      </c>
      <c r="B13" s="1161">
        <v>21148</v>
      </c>
      <c r="C13" s="1161"/>
      <c r="D13" s="1161">
        <v>7181</v>
      </c>
      <c r="E13" s="1161"/>
      <c r="F13" s="1161">
        <v>13967</v>
      </c>
      <c r="G13" s="1161"/>
      <c r="H13" s="787">
        <v>21148</v>
      </c>
      <c r="I13" s="787">
        <v>2977</v>
      </c>
      <c r="J13" s="787">
        <v>4050</v>
      </c>
      <c r="K13" s="787">
        <v>1730</v>
      </c>
      <c r="L13" s="787">
        <v>4122</v>
      </c>
      <c r="M13" s="787">
        <v>527</v>
      </c>
      <c r="N13" s="787">
        <v>756</v>
      </c>
      <c r="O13" s="787">
        <v>825</v>
      </c>
      <c r="P13" s="787">
        <v>1766</v>
      </c>
      <c r="Q13" s="787">
        <v>881</v>
      </c>
      <c r="R13" s="787">
        <v>1477</v>
      </c>
      <c r="S13" s="787">
        <v>240</v>
      </c>
      <c r="T13" s="787">
        <v>1798</v>
      </c>
    </row>
    <row r="14" spans="1:20" ht="13.5" customHeight="1">
      <c r="A14" s="85" t="s">
        <v>949</v>
      </c>
      <c r="B14" s="83"/>
      <c r="C14" s="83"/>
      <c r="D14" s="83"/>
      <c r="E14" s="83"/>
      <c r="F14" s="83"/>
      <c r="G14" s="83"/>
      <c r="H14" s="83"/>
      <c r="I14" s="83"/>
      <c r="J14" s="83"/>
      <c r="K14" s="880" t="s">
        <v>922</v>
      </c>
      <c r="L14" s="880"/>
      <c r="M14" s="880"/>
      <c r="N14" s="880"/>
      <c r="O14" s="880"/>
      <c r="P14" s="880"/>
      <c r="Q14" s="880"/>
      <c r="R14" s="880"/>
      <c r="S14" s="880"/>
      <c r="T14" s="880"/>
    </row>
  </sheetData>
  <mergeCells count="35">
    <mergeCell ref="B8:C8"/>
    <mergeCell ref="D8:E8"/>
    <mergeCell ref="F8:G8"/>
    <mergeCell ref="A5:A7"/>
    <mergeCell ref="B5:G5"/>
    <mergeCell ref="B6:C7"/>
    <mergeCell ref="K14:T14"/>
    <mergeCell ref="B10:C10"/>
    <mergeCell ref="D10:E10"/>
    <mergeCell ref="F11:G11"/>
    <mergeCell ref="D12:E12"/>
    <mergeCell ref="F12:G12"/>
    <mergeCell ref="B12:C12"/>
    <mergeCell ref="Q6:R6"/>
    <mergeCell ref="S6:T6"/>
    <mergeCell ref="H6:H7"/>
    <mergeCell ref="A2:J2"/>
    <mergeCell ref="K2:T2"/>
    <mergeCell ref="H5:T5"/>
    <mergeCell ref="S4:T4"/>
    <mergeCell ref="B13:C13"/>
    <mergeCell ref="D13:E13"/>
    <mergeCell ref="F13:G13"/>
    <mergeCell ref="I6:J6"/>
    <mergeCell ref="K6:L6"/>
    <mergeCell ref="M6:N6"/>
    <mergeCell ref="F10:G10"/>
    <mergeCell ref="B9:C9"/>
    <mergeCell ref="D9:E9"/>
    <mergeCell ref="F9:G9"/>
    <mergeCell ref="B11:C11"/>
    <mergeCell ref="D11:E11"/>
    <mergeCell ref="D6:E7"/>
    <mergeCell ref="F6:G7"/>
    <mergeCell ref="O6:P6"/>
  </mergeCells>
  <phoneticPr fontId="6" type="noConversion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view="pageBreakPreview" zoomScale="130" zoomScaleNormal="100" zoomScaleSheetLayoutView="130" workbookViewId="0">
      <selection activeCell="H7" sqref="H7"/>
    </sheetView>
  </sheetViews>
  <sheetFormatPr defaultRowHeight="12"/>
  <cols>
    <col min="2" max="2" width="7.5703125" customWidth="1"/>
    <col min="3" max="9" width="10.7109375" customWidth="1"/>
    <col min="13" max="18" width="10.7109375" customWidth="1"/>
    <col min="22" max="22" width="7.7109375" bestFit="1" customWidth="1"/>
  </cols>
  <sheetData>
    <row r="1" spans="1:22" ht="24.95" customHeight="1">
      <c r="A1" s="789" t="s">
        <v>649</v>
      </c>
      <c r="B1" s="789"/>
    </row>
    <row r="2" spans="1:22" ht="24.95" customHeight="1">
      <c r="A2" s="846" t="s">
        <v>438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7" t="s">
        <v>719</v>
      </c>
      <c r="M2" s="847"/>
      <c r="N2" s="847"/>
      <c r="O2" s="847"/>
      <c r="P2" s="847"/>
      <c r="Q2" s="847"/>
      <c r="R2" s="847"/>
      <c r="S2" s="847"/>
      <c r="T2" s="847"/>
      <c r="U2" s="847"/>
      <c r="V2" s="847"/>
    </row>
    <row r="3" spans="1:22" ht="23.1" customHeight="1">
      <c r="A3" s="259"/>
      <c r="B3" s="259"/>
      <c r="C3" s="259"/>
      <c r="D3" s="259"/>
      <c r="E3" s="259"/>
      <c r="F3" s="259"/>
      <c r="G3" s="259"/>
      <c r="H3" s="259"/>
      <c r="I3" s="259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</row>
    <row r="4" spans="1:22" ht="12.75" thickBot="1">
      <c r="A4" s="433" t="s">
        <v>439</v>
      </c>
      <c r="B4" s="206"/>
      <c r="C4" s="434"/>
      <c r="D4" s="434"/>
      <c r="E4" s="434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ht="18" customHeight="1">
      <c r="A5" s="819" t="s">
        <v>691</v>
      </c>
      <c r="B5" s="822" t="s">
        <v>711</v>
      </c>
      <c r="C5" s="827" t="s">
        <v>668</v>
      </c>
      <c r="D5" s="828"/>
      <c r="E5" s="819"/>
      <c r="F5" s="827" t="s">
        <v>21</v>
      </c>
      <c r="G5" s="819"/>
      <c r="H5" s="827" t="s">
        <v>22</v>
      </c>
      <c r="I5" s="819"/>
      <c r="J5" s="810" t="s">
        <v>712</v>
      </c>
      <c r="K5" s="829" t="s">
        <v>693</v>
      </c>
      <c r="L5" s="830" t="s">
        <v>694</v>
      </c>
      <c r="M5" s="810" t="s">
        <v>713</v>
      </c>
      <c r="N5" s="837" t="s">
        <v>695</v>
      </c>
      <c r="O5" s="841"/>
      <c r="P5" s="841"/>
      <c r="Q5" s="841"/>
      <c r="R5" s="842"/>
      <c r="S5" s="833" t="s">
        <v>708</v>
      </c>
      <c r="T5" s="833" t="s">
        <v>721</v>
      </c>
      <c r="U5" s="833" t="s">
        <v>709</v>
      </c>
      <c r="V5" s="837" t="s">
        <v>710</v>
      </c>
    </row>
    <row r="6" spans="1:22" ht="18" customHeight="1">
      <c r="A6" s="820"/>
      <c r="B6" s="823"/>
      <c r="C6" s="815" t="s">
        <v>667</v>
      </c>
      <c r="D6" s="838"/>
      <c r="E6" s="816"/>
      <c r="F6" s="815" t="s">
        <v>669</v>
      </c>
      <c r="G6" s="816"/>
      <c r="H6" s="815" t="s">
        <v>670</v>
      </c>
      <c r="I6" s="816"/>
      <c r="J6" s="811"/>
      <c r="K6" s="813"/>
      <c r="L6" s="831"/>
      <c r="M6" s="811"/>
      <c r="N6" s="836"/>
      <c r="O6" s="843"/>
      <c r="P6" s="843"/>
      <c r="Q6" s="843"/>
      <c r="R6" s="844"/>
      <c r="S6" s="834"/>
      <c r="T6" s="834"/>
      <c r="U6" s="834"/>
      <c r="V6" s="835"/>
    </row>
    <row r="7" spans="1:22" ht="18" customHeight="1">
      <c r="A7" s="821"/>
      <c r="B7" s="823"/>
      <c r="C7" s="424" t="s">
        <v>674</v>
      </c>
      <c r="D7" s="424" t="s">
        <v>675</v>
      </c>
      <c r="E7" s="425" t="s">
        <v>676</v>
      </c>
      <c r="F7" s="424" t="s">
        <v>677</v>
      </c>
      <c r="G7" s="425" t="s">
        <v>676</v>
      </c>
      <c r="H7" s="424" t="s">
        <v>677</v>
      </c>
      <c r="I7" s="425" t="s">
        <v>676</v>
      </c>
      <c r="J7" s="811"/>
      <c r="K7" s="813"/>
      <c r="L7" s="831"/>
      <c r="M7" s="813"/>
      <c r="N7" s="435" t="s">
        <v>704</v>
      </c>
      <c r="O7" s="436" t="s">
        <v>705</v>
      </c>
      <c r="P7" s="436" t="s">
        <v>706</v>
      </c>
      <c r="Q7" s="437" t="s">
        <v>720</v>
      </c>
      <c r="R7" s="438" t="s">
        <v>707</v>
      </c>
      <c r="S7" s="835"/>
      <c r="T7" s="835"/>
      <c r="U7" s="835"/>
      <c r="V7" s="835"/>
    </row>
    <row r="8" spans="1:22" ht="18" customHeight="1">
      <c r="A8" s="821"/>
      <c r="B8" s="823"/>
      <c r="C8" s="401"/>
      <c r="D8" s="405" t="s">
        <v>681</v>
      </c>
      <c r="E8" s="409" t="s">
        <v>683</v>
      </c>
      <c r="F8" s="405"/>
      <c r="G8" s="409" t="s">
        <v>683</v>
      </c>
      <c r="H8" s="405" t="s">
        <v>689</v>
      </c>
      <c r="I8" s="409" t="s">
        <v>683</v>
      </c>
      <c r="J8" s="811"/>
      <c r="K8" s="813"/>
      <c r="L8" s="831"/>
      <c r="M8" s="813"/>
      <c r="N8" s="261"/>
      <c r="O8" s="258"/>
      <c r="P8" s="258"/>
      <c r="Q8" s="262"/>
      <c r="R8" s="263"/>
      <c r="S8" s="835"/>
      <c r="T8" s="835"/>
      <c r="U8" s="835"/>
      <c r="V8" s="835"/>
    </row>
    <row r="9" spans="1:22" ht="18" customHeight="1">
      <c r="A9" s="821"/>
      <c r="B9" s="823"/>
      <c r="C9" s="401" t="s">
        <v>679</v>
      </c>
      <c r="D9" s="405" t="s">
        <v>682</v>
      </c>
      <c r="E9" s="409" t="s">
        <v>684</v>
      </c>
      <c r="F9" s="405" t="s">
        <v>687</v>
      </c>
      <c r="G9" s="409" t="s">
        <v>684</v>
      </c>
      <c r="H9" s="405" t="s">
        <v>682</v>
      </c>
      <c r="I9" s="409" t="s">
        <v>684</v>
      </c>
      <c r="J9" s="811"/>
      <c r="K9" s="813"/>
      <c r="L9" s="831"/>
      <c r="M9" s="813"/>
      <c r="N9" s="411" t="s">
        <v>696</v>
      </c>
      <c r="O9" s="412" t="s">
        <v>698</v>
      </c>
      <c r="P9" s="412" t="s">
        <v>687</v>
      </c>
      <c r="Q9" s="413" t="s">
        <v>701</v>
      </c>
      <c r="R9" s="414" t="s">
        <v>703</v>
      </c>
      <c r="S9" s="835"/>
      <c r="T9" s="835"/>
      <c r="U9" s="835"/>
      <c r="V9" s="835"/>
    </row>
    <row r="10" spans="1:22" ht="18" customHeight="1">
      <c r="A10" s="821"/>
      <c r="B10" s="824"/>
      <c r="C10" s="407" t="s">
        <v>680</v>
      </c>
      <c r="D10" s="407" t="s">
        <v>680</v>
      </c>
      <c r="E10" s="410" t="s">
        <v>685</v>
      </c>
      <c r="F10" s="408" t="s">
        <v>680</v>
      </c>
      <c r="G10" s="410" t="s">
        <v>688</v>
      </c>
      <c r="H10" s="408" t="s">
        <v>680</v>
      </c>
      <c r="I10" s="410" t="s">
        <v>690</v>
      </c>
      <c r="J10" s="812"/>
      <c r="K10" s="814"/>
      <c r="L10" s="832"/>
      <c r="M10" s="814"/>
      <c r="N10" s="415" t="s">
        <v>697</v>
      </c>
      <c r="O10" s="416" t="s">
        <v>699</v>
      </c>
      <c r="P10" s="417" t="s">
        <v>700</v>
      </c>
      <c r="Q10" s="418" t="s">
        <v>702</v>
      </c>
      <c r="R10" s="419" t="s">
        <v>702</v>
      </c>
      <c r="S10" s="836"/>
      <c r="T10" s="836"/>
      <c r="U10" s="836"/>
      <c r="V10" s="836"/>
    </row>
    <row r="11" spans="1:22" ht="24.95" customHeight="1">
      <c r="A11" s="439">
        <v>2016</v>
      </c>
      <c r="B11" s="441">
        <v>62</v>
      </c>
      <c r="C11" s="442">
        <v>0</v>
      </c>
      <c r="D11" s="442">
        <v>0</v>
      </c>
      <c r="E11" s="442">
        <v>13</v>
      </c>
      <c r="F11" s="442">
        <v>0</v>
      </c>
      <c r="G11" s="442">
        <v>3</v>
      </c>
      <c r="H11" s="442">
        <v>0</v>
      </c>
      <c r="I11" s="441">
        <v>8</v>
      </c>
      <c r="J11" s="441">
        <v>0</v>
      </c>
      <c r="K11" s="441">
        <v>9</v>
      </c>
      <c r="L11" s="441">
        <v>0</v>
      </c>
      <c r="M11" s="441">
        <v>0</v>
      </c>
      <c r="N11" s="441">
        <v>0</v>
      </c>
      <c r="O11" s="441">
        <v>0</v>
      </c>
      <c r="P11" s="441">
        <v>5</v>
      </c>
      <c r="Q11" s="441" t="s">
        <v>724</v>
      </c>
      <c r="R11" s="441">
        <v>0</v>
      </c>
      <c r="S11" s="441">
        <v>10</v>
      </c>
      <c r="T11" s="441">
        <v>0</v>
      </c>
      <c r="U11" s="441">
        <v>0</v>
      </c>
      <c r="V11" s="441">
        <v>14</v>
      </c>
    </row>
    <row r="12" spans="1:22" ht="24.95" customHeight="1">
      <c r="A12" s="439">
        <v>2017</v>
      </c>
      <c r="B12" s="441">
        <v>62</v>
      </c>
      <c r="C12" s="442">
        <v>0</v>
      </c>
      <c r="D12" s="442">
        <v>0</v>
      </c>
      <c r="E12" s="442">
        <v>13</v>
      </c>
      <c r="F12" s="442">
        <v>0</v>
      </c>
      <c r="G12" s="442">
        <v>3</v>
      </c>
      <c r="H12" s="442">
        <v>0</v>
      </c>
      <c r="I12" s="441">
        <v>8</v>
      </c>
      <c r="J12" s="441">
        <v>0</v>
      </c>
      <c r="K12" s="441">
        <v>7</v>
      </c>
      <c r="L12" s="441">
        <v>0</v>
      </c>
      <c r="M12" s="441">
        <v>0</v>
      </c>
      <c r="N12" s="441">
        <v>0</v>
      </c>
      <c r="O12" s="441">
        <v>0</v>
      </c>
      <c r="P12" s="441">
        <v>5</v>
      </c>
      <c r="Q12" s="441" t="s">
        <v>724</v>
      </c>
      <c r="R12" s="441">
        <v>0</v>
      </c>
      <c r="S12" s="441">
        <v>11</v>
      </c>
      <c r="T12" s="441">
        <v>0</v>
      </c>
      <c r="U12" s="441">
        <v>0</v>
      </c>
      <c r="V12" s="441">
        <v>15</v>
      </c>
    </row>
    <row r="13" spans="1:22" ht="24.95" customHeight="1">
      <c r="A13" s="440">
        <v>2018</v>
      </c>
      <c r="B13" s="441">
        <v>61</v>
      </c>
      <c r="C13" s="442">
        <v>0</v>
      </c>
      <c r="D13" s="442">
        <v>0</v>
      </c>
      <c r="E13" s="442">
        <v>13</v>
      </c>
      <c r="F13" s="442">
        <v>0</v>
      </c>
      <c r="G13" s="442">
        <v>3</v>
      </c>
      <c r="H13" s="442">
        <v>0</v>
      </c>
      <c r="I13" s="441">
        <v>8</v>
      </c>
      <c r="J13" s="441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1</v>
      </c>
      <c r="P13" s="441">
        <v>3</v>
      </c>
      <c r="Q13" s="441">
        <v>8</v>
      </c>
      <c r="R13" s="441">
        <v>0</v>
      </c>
      <c r="S13" s="441">
        <v>10</v>
      </c>
      <c r="T13" s="441">
        <v>0</v>
      </c>
      <c r="U13" s="441">
        <v>0</v>
      </c>
      <c r="V13" s="441">
        <v>15</v>
      </c>
    </row>
    <row r="14" spans="1:22" ht="24.95" customHeight="1">
      <c r="A14" s="439">
        <v>2019</v>
      </c>
      <c r="B14" s="441">
        <v>122</v>
      </c>
      <c r="C14" s="442">
        <v>0</v>
      </c>
      <c r="D14" s="442">
        <v>0</v>
      </c>
      <c r="E14" s="442">
        <v>14</v>
      </c>
      <c r="F14" s="442">
        <v>0</v>
      </c>
      <c r="G14" s="442">
        <v>3</v>
      </c>
      <c r="H14" s="442">
        <v>0</v>
      </c>
      <c r="I14" s="441">
        <v>8</v>
      </c>
      <c r="J14" s="441">
        <v>0</v>
      </c>
      <c r="K14" s="441">
        <v>23</v>
      </c>
      <c r="L14" s="441">
        <v>0</v>
      </c>
      <c r="M14" s="441">
        <v>0</v>
      </c>
      <c r="N14" s="441">
        <v>0</v>
      </c>
      <c r="O14" s="441">
        <v>1</v>
      </c>
      <c r="P14" s="441">
        <v>0</v>
      </c>
      <c r="Q14" s="441">
        <v>0</v>
      </c>
      <c r="R14" s="441">
        <v>0</v>
      </c>
      <c r="S14" s="441">
        <v>12</v>
      </c>
      <c r="T14" s="441">
        <v>0</v>
      </c>
      <c r="U14" s="441">
        <v>14</v>
      </c>
      <c r="V14" s="441">
        <v>47</v>
      </c>
    </row>
    <row r="15" spans="1:22" ht="24.95" customHeight="1">
      <c r="A15" s="439">
        <v>2020</v>
      </c>
      <c r="B15" s="441">
        <v>77</v>
      </c>
      <c r="C15" s="442">
        <v>0</v>
      </c>
      <c r="D15" s="442">
        <v>0</v>
      </c>
      <c r="E15" s="442">
        <v>13</v>
      </c>
      <c r="F15" s="442">
        <v>0</v>
      </c>
      <c r="G15" s="442">
        <v>3</v>
      </c>
      <c r="H15" s="442">
        <v>0</v>
      </c>
      <c r="I15" s="441">
        <v>8</v>
      </c>
      <c r="J15" s="441">
        <v>0</v>
      </c>
      <c r="K15" s="441">
        <v>18</v>
      </c>
      <c r="L15" s="441">
        <v>1</v>
      </c>
      <c r="M15" s="441">
        <v>0</v>
      </c>
      <c r="N15" s="441">
        <v>0</v>
      </c>
      <c r="O15" s="441">
        <v>1</v>
      </c>
      <c r="P15" s="441">
        <v>7</v>
      </c>
      <c r="Q15" s="441">
        <v>10</v>
      </c>
      <c r="R15" s="441">
        <v>0</v>
      </c>
      <c r="S15" s="441">
        <v>0</v>
      </c>
      <c r="T15" s="441">
        <v>0</v>
      </c>
      <c r="U15" s="441">
        <v>16</v>
      </c>
      <c r="V15" s="441">
        <v>0</v>
      </c>
    </row>
    <row r="16" spans="1:22" ht="35.1" customHeight="1">
      <c r="A16" s="443">
        <v>2021</v>
      </c>
      <c r="B16" s="444">
        <v>75</v>
      </c>
      <c r="C16" s="445">
        <v>0</v>
      </c>
      <c r="D16" s="445">
        <v>0</v>
      </c>
      <c r="E16" s="445">
        <v>13</v>
      </c>
      <c r="F16" s="445">
        <v>0</v>
      </c>
      <c r="G16" s="445">
        <v>3</v>
      </c>
      <c r="H16" s="445">
        <v>0</v>
      </c>
      <c r="I16" s="444">
        <v>8</v>
      </c>
      <c r="J16" s="444">
        <v>0</v>
      </c>
      <c r="K16" s="444">
        <v>21</v>
      </c>
      <c r="L16" s="444">
        <v>0</v>
      </c>
      <c r="M16" s="444">
        <v>0</v>
      </c>
      <c r="N16" s="444">
        <v>1</v>
      </c>
      <c r="O16" s="444">
        <v>1</v>
      </c>
      <c r="P16" s="444">
        <v>5</v>
      </c>
      <c r="Q16" s="444">
        <v>9</v>
      </c>
      <c r="R16" s="444">
        <v>0</v>
      </c>
      <c r="S16" s="444">
        <v>0</v>
      </c>
      <c r="T16" s="444">
        <v>0</v>
      </c>
      <c r="U16" s="444">
        <v>14</v>
      </c>
      <c r="V16" s="444">
        <v>0</v>
      </c>
    </row>
    <row r="17" spans="1:22" s="432" customFormat="1" ht="11.25">
      <c r="A17" s="402" t="s">
        <v>722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</row>
    <row r="18" spans="1:22" s="432" customFormat="1" ht="11.25">
      <c r="A18" s="402" t="s">
        <v>727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</row>
    <row r="19" spans="1:22" s="432" customFormat="1" ht="11.25">
      <c r="A19" s="430" t="s">
        <v>723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30" t="s">
        <v>716</v>
      </c>
      <c r="M19" s="446"/>
      <c r="N19" s="446"/>
      <c r="O19" s="446"/>
      <c r="P19" s="446"/>
      <c r="Q19" s="446"/>
      <c r="R19" s="845"/>
      <c r="S19" s="845"/>
      <c r="T19" s="845"/>
      <c r="U19" s="845"/>
      <c r="V19" s="845"/>
    </row>
  </sheetData>
  <mergeCells count="21">
    <mergeCell ref="R19:V19"/>
    <mergeCell ref="F5:G5"/>
    <mergeCell ref="F6:G6"/>
    <mergeCell ref="A1:B1"/>
    <mergeCell ref="A5:A10"/>
    <mergeCell ref="B5:B10"/>
    <mergeCell ref="C5:E5"/>
    <mergeCell ref="C6:E6"/>
    <mergeCell ref="V5:V10"/>
    <mergeCell ref="A2:K2"/>
    <mergeCell ref="L2:V2"/>
    <mergeCell ref="M5:M10"/>
    <mergeCell ref="N5:R6"/>
    <mergeCell ref="S5:S10"/>
    <mergeCell ref="T5:T10"/>
    <mergeCell ref="U5:U10"/>
    <mergeCell ref="H5:I5"/>
    <mergeCell ref="H6:I6"/>
    <mergeCell ref="J5:J10"/>
    <mergeCell ref="K5:K10"/>
    <mergeCell ref="L5:L10"/>
  </mergeCells>
  <phoneticPr fontId="6" type="noConversion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20"/>
  <sheetViews>
    <sheetView view="pageBreakPreview" zoomScaleNormal="100" zoomScaleSheetLayoutView="100" workbookViewId="0">
      <selection activeCell="A15" sqref="A15:Q15"/>
    </sheetView>
  </sheetViews>
  <sheetFormatPr defaultColWidth="7" defaultRowHeight="12"/>
  <cols>
    <col min="1" max="1" width="10.7109375" style="37" customWidth="1"/>
    <col min="2" max="6" width="12.7109375" style="37" customWidth="1"/>
    <col min="7" max="8" width="14.7109375" style="37" customWidth="1"/>
    <col min="9" max="9" width="14.7109375" style="45" customWidth="1"/>
    <col min="10" max="10" width="9.85546875" style="37" customWidth="1"/>
    <col min="11" max="16" width="14.7109375" style="37" customWidth="1"/>
    <col min="17" max="17" width="14.7109375" style="45" customWidth="1"/>
    <col min="18" max="16384" width="7" style="37"/>
  </cols>
  <sheetData>
    <row r="1" spans="1:50" ht="24.95" customHeight="1">
      <c r="A1" s="789" t="s">
        <v>649</v>
      </c>
      <c r="B1" s="789"/>
    </row>
    <row r="2" spans="1:50" s="164" customFormat="1" ht="24.95" customHeight="1">
      <c r="A2" s="791" t="s">
        <v>425</v>
      </c>
      <c r="B2" s="791"/>
      <c r="C2" s="791"/>
      <c r="D2" s="791"/>
      <c r="E2" s="791"/>
      <c r="F2" s="791"/>
      <c r="G2" s="791"/>
      <c r="H2" s="791"/>
      <c r="I2" s="791"/>
      <c r="J2" s="792" t="s">
        <v>728</v>
      </c>
      <c r="K2" s="792"/>
      <c r="L2" s="792"/>
      <c r="M2" s="792"/>
      <c r="N2" s="792"/>
      <c r="O2" s="792"/>
      <c r="P2" s="792"/>
      <c r="Q2" s="792"/>
    </row>
    <row r="3" spans="1:50" s="31" customFormat="1" ht="23.1" customHeight="1">
      <c r="A3" s="28"/>
      <c r="B3" s="29"/>
      <c r="C3" s="29"/>
      <c r="D3" s="29"/>
      <c r="E3" s="29"/>
      <c r="G3" s="29"/>
      <c r="H3" s="29"/>
      <c r="I3" s="30"/>
      <c r="J3" s="853"/>
      <c r="K3" s="853"/>
      <c r="L3" s="853"/>
      <c r="M3" s="853"/>
      <c r="N3" s="853"/>
      <c r="O3" s="853"/>
      <c r="P3" s="853"/>
      <c r="Q3" s="853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s="1" customFormat="1" ht="15" customHeight="1" thickBot="1">
      <c r="A4" s="448" t="s">
        <v>725</v>
      </c>
      <c r="I4" s="2"/>
      <c r="Q4" s="111" t="s">
        <v>656</v>
      </c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</row>
    <row r="5" spans="1:50" s="24" customFormat="1" ht="18" customHeight="1">
      <c r="A5" s="794" t="s">
        <v>641</v>
      </c>
      <c r="B5" s="849" t="s">
        <v>726</v>
      </c>
      <c r="C5" s="850"/>
      <c r="D5" s="850"/>
      <c r="E5" s="850"/>
      <c r="F5" s="851"/>
      <c r="G5" s="849" t="s">
        <v>294</v>
      </c>
      <c r="H5" s="850"/>
      <c r="I5" s="850"/>
      <c r="J5" s="852" t="s">
        <v>522</v>
      </c>
      <c r="K5" s="852"/>
      <c r="L5" s="852"/>
      <c r="M5" s="852"/>
      <c r="N5" s="852"/>
      <c r="O5" s="852"/>
      <c r="P5" s="852"/>
      <c r="Q5" s="852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 s="24" customFormat="1" ht="24">
      <c r="A6" s="854"/>
      <c r="B6" s="283" t="s">
        <v>295</v>
      </c>
      <c r="C6" s="4" t="s">
        <v>296</v>
      </c>
      <c r="D6" s="4" t="s">
        <v>297</v>
      </c>
      <c r="E6" s="4" t="s">
        <v>298</v>
      </c>
      <c r="F6" s="283" t="s">
        <v>283</v>
      </c>
      <c r="G6" s="4" t="s">
        <v>295</v>
      </c>
      <c r="H6" s="4" t="s">
        <v>299</v>
      </c>
      <c r="I6" s="285" t="s">
        <v>300</v>
      </c>
      <c r="J6" s="285" t="s">
        <v>301</v>
      </c>
      <c r="K6" s="4" t="s">
        <v>279</v>
      </c>
      <c r="L6" s="4" t="s">
        <v>280</v>
      </c>
      <c r="M6" s="283" t="s">
        <v>281</v>
      </c>
      <c r="N6" s="4" t="s">
        <v>282</v>
      </c>
      <c r="O6" s="268" t="s">
        <v>468</v>
      </c>
      <c r="P6" s="268" t="s">
        <v>467</v>
      </c>
      <c r="Q6" s="268" t="s">
        <v>466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</row>
    <row r="7" spans="1:50" s="24" customFormat="1" ht="18" customHeight="1">
      <c r="A7" s="854"/>
      <c r="B7" s="280"/>
      <c r="C7" s="3"/>
      <c r="D7" s="3"/>
      <c r="E7" s="3"/>
      <c r="F7" s="280" t="s">
        <v>269</v>
      </c>
      <c r="G7" s="3"/>
      <c r="H7" s="3"/>
      <c r="I7" s="279" t="s">
        <v>729</v>
      </c>
      <c r="J7" s="279"/>
      <c r="K7" s="3"/>
      <c r="L7" s="3" t="s">
        <v>290</v>
      </c>
      <c r="M7" s="280" t="s">
        <v>277</v>
      </c>
      <c r="N7" s="3" t="s">
        <v>523</v>
      </c>
      <c r="O7" s="205" t="s">
        <v>525</v>
      </c>
      <c r="P7" s="205" t="s">
        <v>526</v>
      </c>
      <c r="Q7" s="205" t="s">
        <v>526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</row>
    <row r="8" spans="1:50" s="24" customFormat="1" ht="18" customHeight="1">
      <c r="A8" s="855"/>
      <c r="B8" s="210" t="s">
        <v>43</v>
      </c>
      <c r="C8" s="210" t="s">
        <v>284</v>
      </c>
      <c r="D8" s="210" t="s">
        <v>520</v>
      </c>
      <c r="E8" s="210" t="s">
        <v>285</v>
      </c>
      <c r="F8" s="282" t="s">
        <v>521</v>
      </c>
      <c r="G8" s="210" t="s">
        <v>1</v>
      </c>
      <c r="H8" s="210" t="s">
        <v>287</v>
      </c>
      <c r="I8" s="281" t="s">
        <v>291</v>
      </c>
      <c r="J8" s="281" t="s">
        <v>288</v>
      </c>
      <c r="K8" s="210" t="s">
        <v>289</v>
      </c>
      <c r="L8" s="210" t="s">
        <v>292</v>
      </c>
      <c r="M8" s="282" t="s">
        <v>293</v>
      </c>
      <c r="N8" s="210" t="s">
        <v>524</v>
      </c>
      <c r="O8" s="256" t="s">
        <v>472</v>
      </c>
      <c r="P8" s="256" t="s">
        <v>473</v>
      </c>
      <c r="Q8" s="228" t="s">
        <v>527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</row>
    <row r="9" spans="1:50" s="22" customFormat="1" ht="24.95" customHeight="1">
      <c r="A9" s="386">
        <v>2016</v>
      </c>
      <c r="B9" s="158">
        <v>0</v>
      </c>
      <c r="C9" s="47">
        <v>0</v>
      </c>
      <c r="D9" s="46">
        <v>0</v>
      </c>
      <c r="E9" s="47">
        <v>0</v>
      </c>
      <c r="F9" s="46">
        <v>0</v>
      </c>
      <c r="G9" s="158">
        <v>105</v>
      </c>
      <c r="H9" s="47">
        <v>45</v>
      </c>
      <c r="I9" s="47">
        <v>1</v>
      </c>
      <c r="J9" s="245">
        <v>0</v>
      </c>
      <c r="K9" s="245">
        <v>6</v>
      </c>
      <c r="L9" s="286">
        <v>0</v>
      </c>
      <c r="M9" s="245">
        <v>10</v>
      </c>
      <c r="N9" s="286">
        <v>0</v>
      </c>
      <c r="O9" s="286">
        <v>34</v>
      </c>
      <c r="P9" s="286">
        <v>5</v>
      </c>
      <c r="Q9" s="245">
        <v>4</v>
      </c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</row>
    <row r="10" spans="1:50" s="22" customFormat="1" ht="24.95" customHeight="1">
      <c r="A10" s="386">
        <v>2017</v>
      </c>
      <c r="B10" s="176">
        <v>0</v>
      </c>
      <c r="C10" s="47">
        <v>0</v>
      </c>
      <c r="D10" s="175">
        <v>0</v>
      </c>
      <c r="E10" s="47">
        <v>0</v>
      </c>
      <c r="F10" s="175">
        <v>0</v>
      </c>
      <c r="G10" s="176">
        <v>96</v>
      </c>
      <c r="H10" s="47">
        <v>40</v>
      </c>
      <c r="I10" s="47">
        <v>1</v>
      </c>
      <c r="J10" s="245">
        <v>0</v>
      </c>
      <c r="K10" s="245">
        <v>6</v>
      </c>
      <c r="L10" s="286">
        <v>0</v>
      </c>
      <c r="M10" s="245">
        <v>8</v>
      </c>
      <c r="N10" s="286">
        <v>0</v>
      </c>
      <c r="O10" s="286">
        <v>36</v>
      </c>
      <c r="P10" s="286">
        <v>0</v>
      </c>
      <c r="Q10" s="245">
        <v>5</v>
      </c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</row>
    <row r="11" spans="1:50" s="22" customFormat="1" ht="24.95" customHeight="1">
      <c r="A11" s="386">
        <v>2018</v>
      </c>
      <c r="B11" s="198">
        <v>0</v>
      </c>
      <c r="C11" s="47">
        <v>0</v>
      </c>
      <c r="D11" s="197">
        <v>0</v>
      </c>
      <c r="E11" s="47">
        <v>0</v>
      </c>
      <c r="F11" s="197">
        <v>0</v>
      </c>
      <c r="G11" s="198">
        <v>105</v>
      </c>
      <c r="H11" s="47">
        <v>45</v>
      </c>
      <c r="I11" s="47">
        <v>1</v>
      </c>
      <c r="J11" s="245">
        <v>0</v>
      </c>
      <c r="K11" s="245">
        <v>7</v>
      </c>
      <c r="L11" s="286">
        <v>0</v>
      </c>
      <c r="M11" s="245">
        <v>8</v>
      </c>
      <c r="N11" s="286">
        <v>0</v>
      </c>
      <c r="O11" s="286">
        <v>38</v>
      </c>
      <c r="P11" s="286">
        <v>0</v>
      </c>
      <c r="Q11" s="245">
        <v>6</v>
      </c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</row>
    <row r="12" spans="1:50" s="25" customFormat="1" ht="24.95" customHeight="1">
      <c r="A12" s="386">
        <v>2019</v>
      </c>
      <c r="B12" s="235">
        <v>0</v>
      </c>
      <c r="C12" s="47">
        <v>0</v>
      </c>
      <c r="D12" s="234">
        <v>0</v>
      </c>
      <c r="E12" s="47">
        <v>0</v>
      </c>
      <c r="F12" s="234">
        <v>0</v>
      </c>
      <c r="G12" s="235">
        <f>SUM(H12:Q12)</f>
        <v>110</v>
      </c>
      <c r="H12" s="47">
        <v>45</v>
      </c>
      <c r="I12" s="47">
        <v>1</v>
      </c>
      <c r="J12" s="249">
        <v>0</v>
      </c>
      <c r="K12" s="245">
        <v>8</v>
      </c>
      <c r="L12" s="286">
        <v>0</v>
      </c>
      <c r="M12" s="245">
        <v>6</v>
      </c>
      <c r="N12" s="286">
        <v>0</v>
      </c>
      <c r="O12" s="286">
        <v>42</v>
      </c>
      <c r="P12" s="286">
        <v>0</v>
      </c>
      <c r="Q12" s="245">
        <v>8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 s="36" customFormat="1" ht="24.95" customHeight="1">
      <c r="A13" s="386">
        <v>2020</v>
      </c>
      <c r="B13" s="246">
        <v>0</v>
      </c>
      <c r="C13" s="245">
        <v>0</v>
      </c>
      <c r="D13" s="250">
        <v>0</v>
      </c>
      <c r="E13" s="245">
        <v>0</v>
      </c>
      <c r="F13" s="250">
        <v>0</v>
      </c>
      <c r="G13" s="246">
        <v>129</v>
      </c>
      <c r="H13" s="245">
        <v>47</v>
      </c>
      <c r="I13" s="245">
        <v>2</v>
      </c>
      <c r="J13" s="245">
        <v>0</v>
      </c>
      <c r="K13" s="245">
        <v>9</v>
      </c>
      <c r="L13" s="286">
        <v>0</v>
      </c>
      <c r="M13" s="245">
        <v>6</v>
      </c>
      <c r="N13" s="286">
        <v>0</v>
      </c>
      <c r="O13" s="286">
        <v>56</v>
      </c>
      <c r="P13" s="286">
        <v>0</v>
      </c>
      <c r="Q13" s="245">
        <v>9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s="36" customFormat="1" ht="35.1" customHeight="1">
      <c r="A14" s="449">
        <v>2021</v>
      </c>
      <c r="B14" s="450">
        <v>0</v>
      </c>
      <c r="C14" s="451">
        <v>0</v>
      </c>
      <c r="D14" s="452">
        <v>0</v>
      </c>
      <c r="E14" s="451">
        <v>0</v>
      </c>
      <c r="F14" s="452">
        <v>0</v>
      </c>
      <c r="G14" s="450">
        <f>H14+I14+K14+M14+O14+Q14</f>
        <v>177</v>
      </c>
      <c r="H14" s="451">
        <v>53</v>
      </c>
      <c r="I14" s="451">
        <v>2</v>
      </c>
      <c r="J14" s="453" t="s">
        <v>397</v>
      </c>
      <c r="K14" s="453">
        <v>14</v>
      </c>
      <c r="L14" s="454" t="s">
        <v>397</v>
      </c>
      <c r="M14" s="453">
        <v>6</v>
      </c>
      <c r="N14" s="454" t="s">
        <v>397</v>
      </c>
      <c r="O14" s="454">
        <v>94</v>
      </c>
      <c r="P14" s="454" t="s">
        <v>397</v>
      </c>
      <c r="Q14" s="453">
        <v>8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</row>
    <row r="15" spans="1:50" s="41" customFormat="1" ht="13.5" customHeight="1">
      <c r="A15" s="371" t="s">
        <v>730</v>
      </c>
      <c r="B15" s="1"/>
      <c r="C15" s="1"/>
      <c r="D15" s="1"/>
      <c r="E15" s="1"/>
      <c r="F15" s="1"/>
      <c r="G15" s="1"/>
      <c r="H15" s="1"/>
      <c r="I15" s="1"/>
      <c r="J15" s="848" t="s">
        <v>639</v>
      </c>
      <c r="K15" s="848"/>
      <c r="L15" s="848"/>
      <c r="M15" s="848"/>
      <c r="N15" s="848"/>
      <c r="O15" s="848"/>
      <c r="P15" s="848"/>
      <c r="Q15" s="848"/>
      <c r="R15" s="155"/>
      <c r="S15" s="155"/>
      <c r="T15" s="155"/>
      <c r="U15" s="155"/>
      <c r="V15" s="155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</row>
    <row r="16" spans="1:50">
      <c r="E16" s="19"/>
      <c r="F16" s="19"/>
    </row>
    <row r="17" spans="5:6">
      <c r="E17" s="19"/>
      <c r="F17" s="19"/>
    </row>
    <row r="18" spans="5:6">
      <c r="E18" s="19"/>
      <c r="F18" s="19"/>
    </row>
    <row r="19" spans="5:6">
      <c r="E19" s="19"/>
      <c r="F19" s="19"/>
    </row>
    <row r="20" spans="5:6">
      <c r="E20" s="18"/>
      <c r="F20" s="18"/>
    </row>
  </sheetData>
  <mergeCells count="9">
    <mergeCell ref="A1:B1"/>
    <mergeCell ref="A2:I2"/>
    <mergeCell ref="J2:Q2"/>
    <mergeCell ref="J15:Q15"/>
    <mergeCell ref="B5:F5"/>
    <mergeCell ref="G5:I5"/>
    <mergeCell ref="J5:Q5"/>
    <mergeCell ref="J3:Q3"/>
    <mergeCell ref="A5:A8"/>
  </mergeCells>
  <phoneticPr fontId="9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5" fitToHeight="0" orientation="portrait" r:id="rId1"/>
  <headerFooter alignWithMargins="0"/>
  <colBreaks count="2" manualBreakCount="2">
    <brk id="9" max="1048575" man="1"/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17"/>
  <sheetViews>
    <sheetView view="pageBreakPreview" zoomScaleNormal="100" zoomScaleSheetLayoutView="100" workbookViewId="0">
      <selection activeCell="A16" sqref="A16"/>
    </sheetView>
  </sheetViews>
  <sheetFormatPr defaultColWidth="7" defaultRowHeight="12"/>
  <cols>
    <col min="1" max="1" width="7.28515625" style="37" customWidth="1"/>
    <col min="2" max="2" width="9.140625" style="37" customWidth="1"/>
    <col min="3" max="9" width="11.7109375" style="37" customWidth="1"/>
    <col min="10" max="10" width="10.28515625" style="37" customWidth="1"/>
    <col min="11" max="11" width="8" style="37" customWidth="1"/>
    <col min="12" max="12" width="15.85546875" style="37" customWidth="1"/>
    <col min="13" max="13" width="14.7109375" style="37" customWidth="1"/>
    <col min="14" max="14" width="12.42578125" style="37" customWidth="1"/>
    <col min="15" max="15" width="7.5703125" style="37" customWidth="1"/>
    <col min="16" max="16" width="12.140625" style="37" customWidth="1"/>
    <col min="17" max="17" width="8.42578125" style="37" customWidth="1"/>
    <col min="18" max="18" width="11.7109375" style="37" customWidth="1"/>
    <col min="19" max="19" width="8.7109375" style="37" customWidth="1"/>
    <col min="20" max="23" width="12.7109375" style="37" customWidth="1"/>
    <col min="24" max="16384" width="7" style="37"/>
  </cols>
  <sheetData>
    <row r="1" spans="1:23" ht="24.95" customHeight="1">
      <c r="A1" s="789" t="s">
        <v>649</v>
      </c>
      <c r="B1" s="789"/>
    </row>
    <row r="2" spans="1:23" s="164" customFormat="1" ht="24.95" customHeight="1">
      <c r="A2" s="791" t="s">
        <v>403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2" t="s">
        <v>751</v>
      </c>
      <c r="N2" s="792"/>
      <c r="O2" s="792"/>
      <c r="P2" s="792"/>
      <c r="Q2" s="792"/>
      <c r="R2" s="792"/>
      <c r="S2" s="792"/>
      <c r="T2" s="792"/>
      <c r="U2" s="792"/>
      <c r="V2" s="792"/>
      <c r="W2" s="792"/>
    </row>
    <row r="3" spans="1:23" s="31" customFormat="1" ht="23.1" customHeight="1">
      <c r="A3" s="11"/>
      <c r="B3" s="10"/>
      <c r="C3" s="10"/>
      <c r="D3" s="10"/>
      <c r="E3" s="10"/>
      <c r="F3" s="10"/>
      <c r="G3" s="10"/>
      <c r="H3" s="10"/>
      <c r="I3" s="10"/>
      <c r="J3" s="1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1" customFormat="1" ht="15" customHeight="1" thickBot="1">
      <c r="A4" s="1" t="s">
        <v>750</v>
      </c>
      <c r="H4" s="8"/>
      <c r="I4" s="8"/>
      <c r="J4" s="8"/>
      <c r="L4" s="8"/>
      <c r="M4" s="8"/>
      <c r="W4" s="8" t="s">
        <v>656</v>
      </c>
    </row>
    <row r="5" spans="1:23" s="35" customFormat="1" ht="24.95" customHeight="1">
      <c r="A5" s="470" t="s">
        <v>746</v>
      </c>
      <c r="B5" s="856" t="s">
        <v>740</v>
      </c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8" t="s">
        <v>739</v>
      </c>
      <c r="N5" s="858"/>
      <c r="O5" s="858"/>
      <c r="P5" s="858"/>
      <c r="Q5" s="858"/>
      <c r="R5" s="858"/>
      <c r="S5" s="859"/>
      <c r="T5" s="868" t="s">
        <v>743</v>
      </c>
      <c r="U5" s="869"/>
      <c r="V5" s="869"/>
      <c r="W5" s="870"/>
    </row>
    <row r="6" spans="1:23" s="35" customFormat="1" ht="24.95" customHeight="1">
      <c r="A6" s="182"/>
      <c r="B6" s="289" t="s">
        <v>731</v>
      </c>
      <c r="C6" s="863" t="s">
        <v>741</v>
      </c>
      <c r="D6" s="865"/>
      <c r="E6" s="865"/>
      <c r="F6" s="865"/>
      <c r="G6" s="865"/>
      <c r="H6" s="865"/>
      <c r="I6" s="865"/>
      <c r="J6" s="291" t="s">
        <v>748</v>
      </c>
      <c r="K6" s="455" t="s">
        <v>745</v>
      </c>
      <c r="L6" s="456"/>
      <c r="M6" s="860" t="s">
        <v>744</v>
      </c>
      <c r="N6" s="861"/>
      <c r="O6" s="864" t="s">
        <v>732</v>
      </c>
      <c r="P6" s="866"/>
      <c r="Q6" s="866"/>
      <c r="R6" s="866"/>
      <c r="S6" s="867"/>
      <c r="T6" s="864" t="s">
        <v>742</v>
      </c>
      <c r="U6" s="866"/>
      <c r="V6" s="866"/>
      <c r="W6" s="866"/>
    </row>
    <row r="7" spans="1:23" s="24" customFormat="1" ht="26.25" customHeight="1">
      <c r="A7" s="296"/>
      <c r="B7" s="295"/>
      <c r="C7" s="288" t="s">
        <v>295</v>
      </c>
      <c r="D7" s="862" t="s">
        <v>733</v>
      </c>
      <c r="E7" s="291" t="s">
        <v>302</v>
      </c>
      <c r="F7" s="288" t="s">
        <v>303</v>
      </c>
      <c r="G7" s="291" t="s">
        <v>44</v>
      </c>
      <c r="H7" s="288" t="s">
        <v>45</v>
      </c>
      <c r="I7" s="269" t="s">
        <v>304</v>
      </c>
      <c r="J7" s="461" t="s">
        <v>528</v>
      </c>
      <c r="K7" s="287" t="s">
        <v>306</v>
      </c>
      <c r="L7" s="269" t="s">
        <v>307</v>
      </c>
      <c r="M7" s="874" t="s">
        <v>734</v>
      </c>
      <c r="N7" s="291" t="s">
        <v>308</v>
      </c>
      <c r="O7" s="294" t="s">
        <v>306</v>
      </c>
      <c r="P7" s="290" t="s">
        <v>309</v>
      </c>
      <c r="Q7" s="290" t="s">
        <v>310</v>
      </c>
      <c r="R7" s="290" t="s">
        <v>311</v>
      </c>
      <c r="S7" s="876" t="s">
        <v>312</v>
      </c>
      <c r="T7" s="294" t="s">
        <v>306</v>
      </c>
      <c r="U7" s="871" t="s">
        <v>735</v>
      </c>
      <c r="V7" s="871" t="s">
        <v>736</v>
      </c>
      <c r="W7" s="871" t="s">
        <v>737</v>
      </c>
    </row>
    <row r="8" spans="1:23" s="24" customFormat="1" ht="24.75" customHeight="1">
      <c r="A8" s="296"/>
      <c r="B8" s="274" t="s">
        <v>46</v>
      </c>
      <c r="C8" s="274"/>
      <c r="D8" s="863"/>
      <c r="E8" s="461" t="s">
        <v>313</v>
      </c>
      <c r="F8" s="461" t="s">
        <v>314</v>
      </c>
      <c r="G8" s="462" t="s">
        <v>532</v>
      </c>
      <c r="H8" s="461" t="s">
        <v>47</v>
      </c>
      <c r="I8" s="464" t="s">
        <v>315</v>
      </c>
      <c r="J8" s="274" t="s">
        <v>529</v>
      </c>
      <c r="K8" s="296"/>
      <c r="L8" s="467" t="s">
        <v>305</v>
      </c>
      <c r="M8" s="875"/>
      <c r="N8" s="462" t="s">
        <v>400</v>
      </c>
      <c r="O8" s="276"/>
      <c r="P8" s="462" t="s">
        <v>316</v>
      </c>
      <c r="Q8" s="467" t="s">
        <v>316</v>
      </c>
      <c r="R8" s="467" t="s">
        <v>316</v>
      </c>
      <c r="S8" s="876"/>
      <c r="T8" s="276"/>
      <c r="U8" s="876"/>
      <c r="V8" s="876"/>
      <c r="W8" s="872"/>
    </row>
    <row r="9" spans="1:23" s="24" customFormat="1" ht="40.5">
      <c r="A9" s="278"/>
      <c r="B9" s="460" t="s">
        <v>43</v>
      </c>
      <c r="C9" s="275" t="s">
        <v>286</v>
      </c>
      <c r="D9" s="864"/>
      <c r="E9" s="460" t="s">
        <v>317</v>
      </c>
      <c r="F9" s="79"/>
      <c r="G9" s="460" t="s">
        <v>531</v>
      </c>
      <c r="H9" s="463" t="s">
        <v>48</v>
      </c>
      <c r="I9" s="465" t="s">
        <v>318</v>
      </c>
      <c r="J9" s="463" t="s">
        <v>530</v>
      </c>
      <c r="K9" s="278" t="s">
        <v>319</v>
      </c>
      <c r="L9" s="465" t="s">
        <v>320</v>
      </c>
      <c r="M9" s="867"/>
      <c r="N9" s="460" t="s">
        <v>401</v>
      </c>
      <c r="O9" s="277" t="s">
        <v>319</v>
      </c>
      <c r="P9" s="460" t="s">
        <v>321</v>
      </c>
      <c r="Q9" s="465" t="s">
        <v>738</v>
      </c>
      <c r="R9" s="466" t="s">
        <v>402</v>
      </c>
      <c r="S9" s="459" t="s">
        <v>747</v>
      </c>
      <c r="T9" s="277" t="s">
        <v>319</v>
      </c>
      <c r="U9" s="877"/>
      <c r="V9" s="877"/>
      <c r="W9" s="873"/>
    </row>
    <row r="10" spans="1:23" s="22" customFormat="1" ht="33" customHeight="1">
      <c r="A10" s="468">
        <v>2016</v>
      </c>
      <c r="B10" s="472">
        <f>SUM(C10,J10,K10,O10,T10)</f>
        <v>2176</v>
      </c>
      <c r="C10" s="472">
        <f>SUM(E10:I10)</f>
        <v>1404</v>
      </c>
      <c r="D10" s="473">
        <v>117</v>
      </c>
      <c r="E10" s="474">
        <v>1265</v>
      </c>
      <c r="F10" s="474">
        <v>33</v>
      </c>
      <c r="G10" s="474">
        <v>26</v>
      </c>
      <c r="H10" s="474">
        <v>56</v>
      </c>
      <c r="I10" s="475">
        <v>24</v>
      </c>
      <c r="J10" s="474">
        <v>148</v>
      </c>
      <c r="K10" s="472">
        <f>SUM(L10:N10)</f>
        <v>340</v>
      </c>
      <c r="L10" s="474">
        <v>131</v>
      </c>
      <c r="M10" s="475">
        <v>205</v>
      </c>
      <c r="N10" s="475">
        <v>4</v>
      </c>
      <c r="O10" s="472">
        <f>SUM(P10:S10)</f>
        <v>203</v>
      </c>
      <c r="P10" s="474">
        <v>16</v>
      </c>
      <c r="Q10" s="475">
        <v>179</v>
      </c>
      <c r="R10" s="475">
        <v>5</v>
      </c>
      <c r="S10" s="475">
        <v>3</v>
      </c>
      <c r="T10" s="473">
        <f>SUM(U10:W10)</f>
        <v>81</v>
      </c>
      <c r="U10" s="473" t="s">
        <v>276</v>
      </c>
      <c r="V10" s="473" t="s">
        <v>276</v>
      </c>
      <c r="W10" s="475">
        <v>81</v>
      </c>
    </row>
    <row r="11" spans="1:23" s="22" customFormat="1" ht="33" customHeight="1">
      <c r="A11" s="468">
        <v>2017</v>
      </c>
      <c r="B11" s="472">
        <f>SUM(C11,J11,K11,O11,T11)</f>
        <v>2342</v>
      </c>
      <c r="C11" s="472">
        <f>SUM(E11:I11)</f>
        <v>1522</v>
      </c>
      <c r="D11" s="473">
        <v>212</v>
      </c>
      <c r="E11" s="474">
        <v>1374</v>
      </c>
      <c r="F11" s="474">
        <v>36</v>
      </c>
      <c r="G11" s="474">
        <v>26</v>
      </c>
      <c r="H11" s="474">
        <v>62</v>
      </c>
      <c r="I11" s="475">
        <v>24</v>
      </c>
      <c r="J11" s="474">
        <v>162</v>
      </c>
      <c r="K11" s="472">
        <f>SUM(L11:N11)</f>
        <v>351</v>
      </c>
      <c r="L11" s="474">
        <v>138</v>
      </c>
      <c r="M11" s="475">
        <v>209</v>
      </c>
      <c r="N11" s="475">
        <v>4</v>
      </c>
      <c r="O11" s="472">
        <f>SUM(P11:S11)</f>
        <v>220</v>
      </c>
      <c r="P11" s="474">
        <v>17</v>
      </c>
      <c r="Q11" s="475">
        <v>195</v>
      </c>
      <c r="R11" s="475">
        <v>5</v>
      </c>
      <c r="S11" s="475">
        <v>3</v>
      </c>
      <c r="T11" s="473">
        <f>SUM(U11:W11)</f>
        <v>87</v>
      </c>
      <c r="U11" s="473" t="s">
        <v>276</v>
      </c>
      <c r="V11" s="473" t="s">
        <v>276</v>
      </c>
      <c r="W11" s="475">
        <v>87</v>
      </c>
    </row>
    <row r="12" spans="1:23" s="22" customFormat="1" ht="33" customHeight="1">
      <c r="A12" s="468">
        <v>2018</v>
      </c>
      <c r="B12" s="472">
        <v>2672</v>
      </c>
      <c r="C12" s="472">
        <v>1806</v>
      </c>
      <c r="D12" s="473">
        <v>232</v>
      </c>
      <c r="E12" s="474">
        <v>1427</v>
      </c>
      <c r="F12" s="474">
        <v>36</v>
      </c>
      <c r="G12" s="474">
        <v>26</v>
      </c>
      <c r="H12" s="474">
        <v>62</v>
      </c>
      <c r="I12" s="475">
        <v>23</v>
      </c>
      <c r="J12" s="474">
        <v>164</v>
      </c>
      <c r="K12" s="472">
        <v>371</v>
      </c>
      <c r="L12" s="474">
        <v>141</v>
      </c>
      <c r="M12" s="475">
        <v>226</v>
      </c>
      <c r="N12" s="475">
        <v>4</v>
      </c>
      <c r="O12" s="472">
        <v>233</v>
      </c>
      <c r="P12" s="474">
        <v>18</v>
      </c>
      <c r="Q12" s="475">
        <v>207</v>
      </c>
      <c r="R12" s="475">
        <v>5</v>
      </c>
      <c r="S12" s="475">
        <v>3</v>
      </c>
      <c r="T12" s="473">
        <v>98</v>
      </c>
      <c r="U12" s="473" t="s">
        <v>276</v>
      </c>
      <c r="V12" s="473" t="s">
        <v>276</v>
      </c>
      <c r="W12" s="475">
        <v>98</v>
      </c>
    </row>
    <row r="13" spans="1:23" s="25" customFormat="1" ht="33" customHeight="1">
      <c r="A13" s="468">
        <v>2019</v>
      </c>
      <c r="B13" s="472">
        <v>2774</v>
      </c>
      <c r="C13" s="472">
        <v>1872</v>
      </c>
      <c r="D13" s="473">
        <v>277</v>
      </c>
      <c r="E13" s="474">
        <v>1438</v>
      </c>
      <c r="F13" s="474">
        <v>43</v>
      </c>
      <c r="G13" s="474">
        <v>26</v>
      </c>
      <c r="H13" s="474">
        <v>62</v>
      </c>
      <c r="I13" s="475">
        <v>26</v>
      </c>
      <c r="J13" s="474">
        <v>169</v>
      </c>
      <c r="K13" s="472">
        <v>378</v>
      </c>
      <c r="L13" s="474">
        <v>146</v>
      </c>
      <c r="M13" s="475">
        <v>228</v>
      </c>
      <c r="N13" s="475">
        <v>4</v>
      </c>
      <c r="O13" s="472">
        <v>258</v>
      </c>
      <c r="P13" s="474">
        <v>17</v>
      </c>
      <c r="Q13" s="475">
        <v>233</v>
      </c>
      <c r="R13" s="475">
        <v>5</v>
      </c>
      <c r="S13" s="475">
        <v>3</v>
      </c>
      <c r="T13" s="473">
        <v>97</v>
      </c>
      <c r="U13" s="473" t="s">
        <v>276</v>
      </c>
      <c r="V13" s="473" t="s">
        <v>276</v>
      </c>
      <c r="W13" s="476">
        <v>97</v>
      </c>
    </row>
    <row r="14" spans="1:23" s="25" customFormat="1" ht="33" customHeight="1">
      <c r="A14" s="468">
        <v>2020</v>
      </c>
      <c r="B14" s="472">
        <v>2819</v>
      </c>
      <c r="C14" s="472">
        <v>1891</v>
      </c>
      <c r="D14" s="473">
        <v>300</v>
      </c>
      <c r="E14" s="474">
        <v>1440</v>
      </c>
      <c r="F14" s="474">
        <v>43</v>
      </c>
      <c r="G14" s="474">
        <v>25</v>
      </c>
      <c r="H14" s="474">
        <v>60</v>
      </c>
      <c r="I14" s="475">
        <v>23</v>
      </c>
      <c r="J14" s="474">
        <v>163</v>
      </c>
      <c r="K14" s="474">
        <v>395</v>
      </c>
      <c r="L14" s="474">
        <v>149</v>
      </c>
      <c r="M14" s="475">
        <v>242</v>
      </c>
      <c r="N14" s="475">
        <v>4</v>
      </c>
      <c r="O14" s="472">
        <v>266</v>
      </c>
      <c r="P14" s="474">
        <v>17</v>
      </c>
      <c r="Q14" s="475">
        <v>242</v>
      </c>
      <c r="R14" s="475">
        <v>5</v>
      </c>
      <c r="S14" s="475">
        <v>2</v>
      </c>
      <c r="T14" s="473">
        <v>104</v>
      </c>
      <c r="U14" s="473" t="s">
        <v>609</v>
      </c>
      <c r="V14" s="473" t="s">
        <v>609</v>
      </c>
      <c r="W14" s="476">
        <v>104</v>
      </c>
    </row>
    <row r="15" spans="1:23" s="25" customFormat="1" ht="33" customHeight="1">
      <c r="A15" s="469">
        <v>2021</v>
      </c>
      <c r="B15" s="477">
        <v>2970</v>
      </c>
      <c r="C15" s="477">
        <v>1959</v>
      </c>
      <c r="D15" s="478">
        <v>340</v>
      </c>
      <c r="E15" s="479">
        <v>1462</v>
      </c>
      <c r="F15" s="479">
        <v>46</v>
      </c>
      <c r="G15" s="479">
        <v>25</v>
      </c>
      <c r="H15" s="479">
        <v>59</v>
      </c>
      <c r="I15" s="480">
        <v>27</v>
      </c>
      <c r="J15" s="479">
        <v>165</v>
      </c>
      <c r="K15" s="479">
        <v>443</v>
      </c>
      <c r="L15" s="479">
        <v>158</v>
      </c>
      <c r="M15" s="480">
        <v>281</v>
      </c>
      <c r="N15" s="480">
        <v>4</v>
      </c>
      <c r="O15" s="477">
        <v>281</v>
      </c>
      <c r="P15" s="479">
        <v>16</v>
      </c>
      <c r="Q15" s="480">
        <v>259</v>
      </c>
      <c r="R15" s="480">
        <v>5</v>
      </c>
      <c r="S15" s="480">
        <v>1</v>
      </c>
      <c r="T15" s="478">
        <v>122</v>
      </c>
      <c r="U15" s="478">
        <v>0</v>
      </c>
      <c r="V15" s="478">
        <v>0</v>
      </c>
      <c r="W15" s="481">
        <v>122</v>
      </c>
    </row>
    <row r="16" spans="1:23" s="1" customFormat="1" ht="13.5" customHeight="1">
      <c r="A16" s="155" t="s">
        <v>749</v>
      </c>
      <c r="L16" s="8"/>
      <c r="M16" s="430" t="s">
        <v>716</v>
      </c>
    </row>
    <row r="17" spans="1:10">
      <c r="A17" s="32"/>
      <c r="B17" s="32"/>
      <c r="C17" s="32"/>
      <c r="D17" s="32"/>
      <c r="E17" s="32"/>
      <c r="F17" s="32"/>
      <c r="G17" s="32"/>
      <c r="J17" s="32"/>
    </row>
  </sheetData>
  <mergeCells count="16">
    <mergeCell ref="D7:D9"/>
    <mergeCell ref="C6:I6"/>
    <mergeCell ref="O6:S6"/>
    <mergeCell ref="T6:W6"/>
    <mergeCell ref="T5:W5"/>
    <mergeCell ref="W7:W9"/>
    <mergeCell ref="M7:M9"/>
    <mergeCell ref="S7:S8"/>
    <mergeCell ref="U7:U9"/>
    <mergeCell ref="V7:V9"/>
    <mergeCell ref="A1:B1"/>
    <mergeCell ref="B5:L5"/>
    <mergeCell ref="M5:S5"/>
    <mergeCell ref="M6:N6"/>
    <mergeCell ref="A2:L2"/>
    <mergeCell ref="M2:W2"/>
  </mergeCells>
  <phoneticPr fontId="9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76" fitToHeight="0" orientation="portrait" r:id="rId1"/>
  <headerFooter alignWithMargins="0"/>
  <colBreaks count="1" manualBreakCount="1">
    <brk id="12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view="pageBreakPreview" zoomScale="115" zoomScaleNormal="100" zoomScaleSheetLayoutView="115" workbookViewId="0">
      <selection sqref="A1:B1"/>
    </sheetView>
  </sheetViews>
  <sheetFormatPr defaultColWidth="7" defaultRowHeight="12"/>
  <cols>
    <col min="1" max="1" width="12" style="37" customWidth="1"/>
    <col min="2" max="4" width="30.7109375" style="37" customWidth="1"/>
    <col min="5" max="8" width="25.7109375" style="37" customWidth="1"/>
    <col min="9" max="9" width="15.7109375" style="37" customWidth="1"/>
    <col min="10" max="10" width="11.7109375" style="37" customWidth="1"/>
    <col min="11" max="12" width="10.7109375" style="37" customWidth="1"/>
    <col min="13" max="14" width="16.7109375" style="37" customWidth="1"/>
    <col min="15" max="15" width="12.7109375" style="37" customWidth="1"/>
    <col min="16" max="16384" width="7" style="37"/>
  </cols>
  <sheetData>
    <row r="1" spans="1:50" ht="24.95" customHeight="1">
      <c r="A1" s="789" t="s">
        <v>649</v>
      </c>
      <c r="B1" s="789"/>
    </row>
    <row r="2" spans="1:50" s="169" customFormat="1" ht="24.95" customHeight="1">
      <c r="A2" s="791" t="s">
        <v>404</v>
      </c>
      <c r="B2" s="791"/>
      <c r="C2" s="791"/>
      <c r="D2" s="791"/>
      <c r="E2" s="792" t="s">
        <v>758</v>
      </c>
      <c r="F2" s="792"/>
      <c r="G2" s="792"/>
      <c r="H2" s="792"/>
      <c r="I2" s="171"/>
    </row>
    <row r="3" spans="1:50" s="31" customFormat="1" ht="23.1" customHeight="1">
      <c r="A3" s="28"/>
      <c r="B3" s="29"/>
      <c r="C3" s="29"/>
      <c r="D3" s="29"/>
      <c r="E3" s="29"/>
      <c r="F3" s="29"/>
      <c r="G3" s="29"/>
      <c r="H3" s="264"/>
      <c r="I3" s="2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s="32" customFormat="1" ht="12.75" thickBot="1">
      <c r="A4" s="32" t="s">
        <v>725</v>
      </c>
      <c r="I4" s="34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</row>
    <row r="5" spans="1:50" s="24" customFormat="1" ht="18" customHeight="1">
      <c r="A5" s="399" t="s">
        <v>691</v>
      </c>
      <c r="B5" s="380" t="s">
        <v>405</v>
      </c>
      <c r="C5" s="380" t="s">
        <v>406</v>
      </c>
      <c r="D5" s="400" t="s">
        <v>407</v>
      </c>
      <c r="E5" s="399" t="s">
        <v>408</v>
      </c>
      <c r="F5" s="380" t="s">
        <v>752</v>
      </c>
      <c r="G5" s="380" t="s">
        <v>409</v>
      </c>
      <c r="H5" s="487" t="s">
        <v>410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50" s="24" customFormat="1" ht="18" customHeight="1">
      <c r="A6" s="282"/>
      <c r="B6" s="210" t="s">
        <v>49</v>
      </c>
      <c r="C6" s="210" t="s">
        <v>411</v>
      </c>
      <c r="D6" s="256" t="s">
        <v>533</v>
      </c>
      <c r="E6" s="282" t="s">
        <v>412</v>
      </c>
      <c r="F6" s="210" t="s">
        <v>757</v>
      </c>
      <c r="G6" s="266" t="s">
        <v>534</v>
      </c>
      <c r="H6" s="266" t="s">
        <v>535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</row>
    <row r="7" spans="1:50" s="25" customFormat="1" ht="20.100000000000001" customHeight="1">
      <c r="A7" s="386">
        <v>2016</v>
      </c>
      <c r="B7" s="488">
        <f>SUM(C7:H7)</f>
        <v>946</v>
      </c>
      <c r="C7" s="489">
        <v>55</v>
      </c>
      <c r="D7" s="489">
        <v>140</v>
      </c>
      <c r="E7" s="489">
        <v>175</v>
      </c>
      <c r="F7" s="489">
        <v>228</v>
      </c>
      <c r="G7" s="489">
        <v>175</v>
      </c>
      <c r="H7" s="489">
        <v>173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</row>
    <row r="8" spans="1:50" s="25" customFormat="1" ht="20.100000000000001" customHeight="1">
      <c r="A8" s="386">
        <v>2017</v>
      </c>
      <c r="B8" s="488">
        <f>SUM(C8:H8)</f>
        <v>450</v>
      </c>
      <c r="C8" s="489">
        <v>56</v>
      </c>
      <c r="D8" s="489">
        <v>14</v>
      </c>
      <c r="E8" s="489">
        <v>44</v>
      </c>
      <c r="F8" s="489">
        <v>227</v>
      </c>
      <c r="G8" s="489">
        <v>50</v>
      </c>
      <c r="H8" s="489">
        <v>59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</row>
    <row r="9" spans="1:50" s="25" customFormat="1" ht="20.100000000000001" customHeight="1">
      <c r="A9" s="386">
        <v>2018</v>
      </c>
      <c r="B9" s="488">
        <v>462</v>
      </c>
      <c r="C9" s="489">
        <v>58</v>
      </c>
      <c r="D9" s="489">
        <v>15</v>
      </c>
      <c r="E9" s="489">
        <v>41</v>
      </c>
      <c r="F9" s="489">
        <v>256</v>
      </c>
      <c r="G9" s="489">
        <v>43</v>
      </c>
      <c r="H9" s="489">
        <v>49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</row>
    <row r="10" spans="1:50" s="25" customFormat="1" ht="20.100000000000001" customHeight="1">
      <c r="A10" s="386">
        <v>2019</v>
      </c>
      <c r="B10" s="488">
        <v>482</v>
      </c>
      <c r="C10" s="489">
        <v>58</v>
      </c>
      <c r="D10" s="489">
        <v>14</v>
      </c>
      <c r="E10" s="489">
        <v>35</v>
      </c>
      <c r="F10" s="489">
        <v>277</v>
      </c>
      <c r="G10" s="489">
        <v>45</v>
      </c>
      <c r="H10" s="489">
        <v>53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50" s="25" customFormat="1" ht="20.100000000000001" customHeight="1">
      <c r="A11" s="386">
        <v>2020</v>
      </c>
      <c r="B11" s="490">
        <v>492</v>
      </c>
      <c r="C11" s="491">
        <v>57</v>
      </c>
      <c r="D11" s="491">
        <v>23</v>
      </c>
      <c r="E11" s="491">
        <v>34</v>
      </c>
      <c r="F11" s="491">
        <v>273</v>
      </c>
      <c r="G11" s="491">
        <v>44</v>
      </c>
      <c r="H11" s="489">
        <v>61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50" s="25" customFormat="1" ht="30" customHeight="1">
      <c r="A12" s="372">
        <v>2021</v>
      </c>
      <c r="B12" s="492">
        <v>506</v>
      </c>
      <c r="C12" s="493">
        <v>55</v>
      </c>
      <c r="D12" s="493">
        <v>23</v>
      </c>
      <c r="E12" s="493">
        <v>32</v>
      </c>
      <c r="F12" s="493">
        <v>296</v>
      </c>
      <c r="G12" s="493">
        <v>37</v>
      </c>
      <c r="H12" s="494">
        <v>62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50" s="25" customFormat="1" ht="20.100000000000001" customHeight="1">
      <c r="A13" s="118" t="s">
        <v>2</v>
      </c>
      <c r="B13" s="488">
        <v>0</v>
      </c>
      <c r="C13" s="495">
        <v>8</v>
      </c>
      <c r="D13" s="496">
        <v>1</v>
      </c>
      <c r="E13" s="496">
        <v>4</v>
      </c>
      <c r="F13" s="489">
        <v>33</v>
      </c>
      <c r="G13" s="496">
        <v>3</v>
      </c>
      <c r="H13" s="495">
        <v>7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50" s="25" customFormat="1" ht="20.100000000000001" customHeight="1">
      <c r="A14" s="118" t="s">
        <v>3</v>
      </c>
      <c r="B14" s="488">
        <v>0</v>
      </c>
      <c r="C14" s="495">
        <v>0</v>
      </c>
      <c r="D14" s="495">
        <v>1</v>
      </c>
      <c r="E14" s="496">
        <v>1</v>
      </c>
      <c r="F14" s="489">
        <v>2</v>
      </c>
      <c r="G14" s="496">
        <v>0</v>
      </c>
      <c r="H14" s="495"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50" s="25" customFormat="1" ht="20.100000000000001" customHeight="1">
      <c r="A15" s="118" t="s">
        <v>28</v>
      </c>
      <c r="B15" s="488">
        <v>0</v>
      </c>
      <c r="C15" s="495">
        <v>0</v>
      </c>
      <c r="D15" s="495">
        <v>1</v>
      </c>
      <c r="E15" s="496">
        <v>1</v>
      </c>
      <c r="F15" s="489">
        <v>0</v>
      </c>
      <c r="G15" s="496">
        <v>0</v>
      </c>
      <c r="H15" s="495"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50" s="25" customFormat="1" ht="20.100000000000001" customHeight="1">
      <c r="A16" s="118" t="s">
        <v>29</v>
      </c>
      <c r="B16" s="488">
        <v>0</v>
      </c>
      <c r="C16" s="495">
        <v>0</v>
      </c>
      <c r="D16" s="495">
        <v>1</v>
      </c>
      <c r="E16" s="496">
        <v>1</v>
      </c>
      <c r="F16" s="489">
        <v>0</v>
      </c>
      <c r="G16" s="496">
        <v>0</v>
      </c>
      <c r="H16" s="495"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</row>
    <row r="17" spans="1:49" s="25" customFormat="1" ht="20.100000000000001" customHeight="1">
      <c r="A17" s="118" t="s">
        <v>6</v>
      </c>
      <c r="B17" s="488">
        <v>0</v>
      </c>
      <c r="C17" s="495">
        <v>0</v>
      </c>
      <c r="D17" s="496">
        <v>1</v>
      </c>
      <c r="E17" s="495">
        <v>1</v>
      </c>
      <c r="F17" s="489">
        <v>4</v>
      </c>
      <c r="G17" s="496">
        <v>1</v>
      </c>
      <c r="H17" s="495"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</row>
    <row r="18" spans="1:49" s="25" customFormat="1" ht="20.100000000000001" customHeight="1">
      <c r="A18" s="118" t="s">
        <v>7</v>
      </c>
      <c r="B18" s="488">
        <v>0</v>
      </c>
      <c r="C18" s="495">
        <v>0</v>
      </c>
      <c r="D18" s="495">
        <v>1</v>
      </c>
      <c r="E18" s="496">
        <v>0</v>
      </c>
      <c r="F18" s="489">
        <v>2</v>
      </c>
      <c r="G18" s="495">
        <v>0</v>
      </c>
      <c r="H18" s="495"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</row>
    <row r="19" spans="1:49" s="25" customFormat="1" ht="20.100000000000001" customHeight="1">
      <c r="A19" s="118" t="s">
        <v>8</v>
      </c>
      <c r="B19" s="488">
        <v>0</v>
      </c>
      <c r="C19" s="496">
        <v>0</v>
      </c>
      <c r="D19" s="495">
        <v>1</v>
      </c>
      <c r="E19" s="496">
        <v>1</v>
      </c>
      <c r="F19" s="489">
        <v>5</v>
      </c>
      <c r="G19" s="496">
        <v>1</v>
      </c>
      <c r="H19" s="495"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</row>
    <row r="20" spans="1:49" s="25" customFormat="1" ht="20.100000000000001" customHeight="1">
      <c r="A20" s="118" t="s">
        <v>9</v>
      </c>
      <c r="B20" s="488">
        <v>0</v>
      </c>
      <c r="C20" s="495">
        <v>0</v>
      </c>
      <c r="D20" s="495">
        <v>1</v>
      </c>
      <c r="E20" s="496">
        <v>2</v>
      </c>
      <c r="F20" s="489">
        <v>2</v>
      </c>
      <c r="G20" s="495">
        <v>0</v>
      </c>
      <c r="H20" s="495"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</row>
    <row r="21" spans="1:49" s="25" customFormat="1" ht="20.100000000000001" customHeight="1">
      <c r="A21" s="118" t="s">
        <v>10</v>
      </c>
      <c r="B21" s="488">
        <v>0</v>
      </c>
      <c r="C21" s="495">
        <v>0</v>
      </c>
      <c r="D21" s="495">
        <v>1</v>
      </c>
      <c r="E21" s="496">
        <v>2</v>
      </c>
      <c r="F21" s="489">
        <v>4</v>
      </c>
      <c r="G21" s="495">
        <v>0</v>
      </c>
      <c r="H21" s="495"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</row>
    <row r="22" spans="1:49" s="25" customFormat="1" ht="20.100000000000001" customHeight="1">
      <c r="A22" s="118" t="s">
        <v>11</v>
      </c>
      <c r="B22" s="488">
        <v>0</v>
      </c>
      <c r="C22" s="496">
        <v>2</v>
      </c>
      <c r="D22" s="495">
        <v>1</v>
      </c>
      <c r="E22" s="496">
        <v>1</v>
      </c>
      <c r="F22" s="489">
        <v>2</v>
      </c>
      <c r="G22" s="496">
        <v>1</v>
      </c>
      <c r="H22" s="495">
        <v>3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</row>
    <row r="23" spans="1:49" s="25" customFormat="1" ht="20.100000000000001" customHeight="1">
      <c r="A23" s="118" t="s">
        <v>12</v>
      </c>
      <c r="B23" s="488">
        <v>0</v>
      </c>
      <c r="C23" s="495">
        <v>0</v>
      </c>
      <c r="D23" s="495">
        <v>1</v>
      </c>
      <c r="E23" s="496">
        <v>1</v>
      </c>
      <c r="F23" s="489">
        <v>2</v>
      </c>
      <c r="G23" s="495">
        <v>0</v>
      </c>
      <c r="H23" s="495">
        <v>4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</row>
    <row r="24" spans="1:49" s="25" customFormat="1" ht="20.100000000000001" customHeight="1">
      <c r="A24" s="118" t="s">
        <v>13</v>
      </c>
      <c r="B24" s="488">
        <v>0</v>
      </c>
      <c r="C24" s="495">
        <v>2</v>
      </c>
      <c r="D24" s="495">
        <v>2</v>
      </c>
      <c r="E24" s="495">
        <v>0</v>
      </c>
      <c r="F24" s="489">
        <v>1</v>
      </c>
      <c r="G24" s="495">
        <v>0</v>
      </c>
      <c r="H24" s="495"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</row>
    <row r="25" spans="1:49" s="25" customFormat="1" ht="20.100000000000001" customHeight="1">
      <c r="A25" s="118" t="s">
        <v>14</v>
      </c>
      <c r="B25" s="488">
        <v>0</v>
      </c>
      <c r="C25" s="495">
        <v>0</v>
      </c>
      <c r="D25" s="495">
        <v>1</v>
      </c>
      <c r="E25" s="496">
        <v>2</v>
      </c>
      <c r="F25" s="489">
        <v>3</v>
      </c>
      <c r="G25" s="496">
        <v>0</v>
      </c>
      <c r="H25" s="495">
        <v>1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</row>
    <row r="26" spans="1:49" s="25" customFormat="1" ht="20.100000000000001" customHeight="1">
      <c r="A26" s="118" t="s">
        <v>15</v>
      </c>
      <c r="B26" s="488">
        <v>0</v>
      </c>
      <c r="C26" s="496">
        <v>14</v>
      </c>
      <c r="D26" s="496">
        <v>3</v>
      </c>
      <c r="E26" s="496">
        <v>1</v>
      </c>
      <c r="F26" s="489">
        <v>12</v>
      </c>
      <c r="G26" s="496">
        <v>1</v>
      </c>
      <c r="H26" s="495">
        <v>5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</row>
    <row r="27" spans="1:49" s="25" customFormat="1" ht="20.100000000000001" customHeight="1">
      <c r="A27" s="118" t="s">
        <v>16</v>
      </c>
      <c r="B27" s="488">
        <v>0</v>
      </c>
      <c r="C27" s="496">
        <v>2</v>
      </c>
      <c r="D27" s="495">
        <v>0</v>
      </c>
      <c r="E27" s="496">
        <v>1</v>
      </c>
      <c r="F27" s="489">
        <v>7</v>
      </c>
      <c r="G27" s="496">
        <v>3</v>
      </c>
      <c r="H27" s="495">
        <v>3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</row>
    <row r="28" spans="1:49" s="25" customFormat="1" ht="20.100000000000001" customHeight="1">
      <c r="A28" s="118" t="s">
        <v>33</v>
      </c>
      <c r="B28" s="488">
        <v>0</v>
      </c>
      <c r="C28" s="496">
        <v>2</v>
      </c>
      <c r="D28" s="496">
        <v>1</v>
      </c>
      <c r="E28" s="496">
        <v>4</v>
      </c>
      <c r="F28" s="489">
        <v>14</v>
      </c>
      <c r="G28" s="496">
        <v>4</v>
      </c>
      <c r="H28" s="495">
        <v>4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</row>
    <row r="29" spans="1:49" s="25" customFormat="1" ht="20.100000000000001" customHeight="1">
      <c r="A29" s="118" t="s">
        <v>17</v>
      </c>
      <c r="B29" s="488">
        <v>0</v>
      </c>
      <c r="C29" s="496">
        <v>7</v>
      </c>
      <c r="D29" s="496">
        <v>1</v>
      </c>
      <c r="E29" s="496">
        <v>3</v>
      </c>
      <c r="F29" s="489">
        <v>56</v>
      </c>
      <c r="G29" s="496">
        <v>7</v>
      </c>
      <c r="H29" s="495">
        <v>5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</row>
    <row r="30" spans="1:49" s="25" customFormat="1" ht="20.100000000000001" customHeight="1">
      <c r="A30" s="118" t="s">
        <v>18</v>
      </c>
      <c r="B30" s="488">
        <v>0</v>
      </c>
      <c r="C30" s="496">
        <v>5</v>
      </c>
      <c r="D30" s="496">
        <v>0</v>
      </c>
      <c r="E30" s="496">
        <v>1</v>
      </c>
      <c r="F30" s="489">
        <v>2</v>
      </c>
      <c r="G30" s="496">
        <v>2</v>
      </c>
      <c r="H30" s="495">
        <v>4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</row>
    <row r="31" spans="1:49" s="25" customFormat="1" ht="20.100000000000001" customHeight="1">
      <c r="A31" s="118" t="s">
        <v>34</v>
      </c>
      <c r="B31" s="488">
        <v>0</v>
      </c>
      <c r="C31" s="496">
        <v>3</v>
      </c>
      <c r="D31" s="496">
        <v>2</v>
      </c>
      <c r="E31" s="496">
        <v>3</v>
      </c>
      <c r="F31" s="489">
        <v>25</v>
      </c>
      <c r="G31" s="496">
        <v>5</v>
      </c>
      <c r="H31" s="495">
        <v>7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</row>
    <row r="32" spans="1:49" s="36" customFormat="1" ht="20.100000000000001" customHeight="1">
      <c r="A32" s="387" t="s">
        <v>19</v>
      </c>
      <c r="B32" s="497">
        <v>0</v>
      </c>
      <c r="C32" s="498">
        <v>10</v>
      </c>
      <c r="D32" s="498">
        <v>2</v>
      </c>
      <c r="E32" s="498">
        <v>2</v>
      </c>
      <c r="F32" s="499">
        <v>120</v>
      </c>
      <c r="G32" s="498">
        <v>9</v>
      </c>
      <c r="H32" s="500">
        <v>17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</row>
    <row r="33" spans="1:8" s="1" customFormat="1" ht="13.5">
      <c r="A33" s="482" t="s">
        <v>753</v>
      </c>
      <c r="B33" s="367"/>
      <c r="C33" s="367"/>
      <c r="D33" s="367"/>
      <c r="E33" s="485" t="s">
        <v>755</v>
      </c>
      <c r="F33" s="367"/>
      <c r="G33" s="367"/>
      <c r="H33" s="367"/>
    </row>
    <row r="34" spans="1:8" s="1" customFormat="1" ht="13.5">
      <c r="A34" s="483" t="s">
        <v>754</v>
      </c>
      <c r="E34" s="486" t="s">
        <v>756</v>
      </c>
    </row>
    <row r="35" spans="1:8" s="1" customFormat="1" ht="12" customHeight="1">
      <c r="A35" s="155" t="s">
        <v>749</v>
      </c>
      <c r="E35" s="484" t="s">
        <v>660</v>
      </c>
    </row>
  </sheetData>
  <mergeCells count="3">
    <mergeCell ref="A1:B1"/>
    <mergeCell ref="A2:D2"/>
    <mergeCell ref="E2:H2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8" fitToHeight="0" orientation="portrait" r:id="rId1"/>
  <headerFooter alignWithMargins="0"/>
  <colBreaks count="1" manualBreakCount="1">
    <brk id="4" max="36" man="1"/>
  </colBreaks>
  <ignoredErrors>
    <ignoredError sqref="B7:B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activeCell="G26" sqref="G26:K26"/>
    </sheetView>
  </sheetViews>
  <sheetFormatPr defaultRowHeight="12"/>
  <cols>
    <col min="1" max="1" width="10.7109375" style="37" customWidth="1"/>
    <col min="2" max="6" width="18.7109375" style="37" customWidth="1"/>
    <col min="7" max="10" width="20.7109375" style="37" customWidth="1"/>
    <col min="11" max="11" width="20.7109375" style="45" customWidth="1"/>
    <col min="12" max="16384" width="9.140625" style="37"/>
  </cols>
  <sheetData>
    <row r="1" spans="1:11" ht="24.95" customHeight="1">
      <c r="A1" s="789" t="s">
        <v>649</v>
      </c>
      <c r="B1" s="789"/>
    </row>
    <row r="2" spans="1:11" s="164" customFormat="1" ht="24.95" customHeight="1">
      <c r="A2" s="878" t="s">
        <v>537</v>
      </c>
      <c r="B2" s="878"/>
      <c r="C2" s="878"/>
      <c r="D2" s="878"/>
      <c r="E2" s="878"/>
      <c r="F2" s="878"/>
      <c r="G2" s="879" t="s">
        <v>536</v>
      </c>
      <c r="H2" s="879"/>
      <c r="I2" s="879"/>
      <c r="J2" s="879"/>
      <c r="K2" s="879"/>
    </row>
    <row r="3" spans="1:11" s="31" customFormat="1" ht="23.1" customHeight="1">
      <c r="A3" s="16"/>
      <c r="B3" s="16"/>
      <c r="C3" s="16"/>
      <c r="D3" s="29"/>
      <c r="E3" s="29"/>
      <c r="F3" s="29"/>
      <c r="G3" s="29"/>
      <c r="H3" s="29"/>
      <c r="I3" s="29"/>
      <c r="J3" s="29"/>
      <c r="K3" s="30"/>
    </row>
    <row r="4" spans="1:11" s="32" customFormat="1" ht="15" customHeight="1" thickBot="1">
      <c r="A4" s="32" t="s">
        <v>658</v>
      </c>
      <c r="K4" s="293" t="s">
        <v>659</v>
      </c>
    </row>
    <row r="5" spans="1:11" s="24" customFormat="1" ht="24.75">
      <c r="A5" s="399" t="s">
        <v>641</v>
      </c>
      <c r="B5" s="382" t="s">
        <v>475</v>
      </c>
      <c r="C5" s="512" t="s">
        <v>60</v>
      </c>
      <c r="D5" s="376" t="s">
        <v>59</v>
      </c>
      <c r="E5" s="381" t="s">
        <v>50</v>
      </c>
      <c r="F5" s="382" t="s">
        <v>760</v>
      </c>
      <c r="G5" s="513" t="s">
        <v>428</v>
      </c>
      <c r="H5" s="376" t="s">
        <v>474</v>
      </c>
      <c r="I5" s="382" t="s">
        <v>52</v>
      </c>
      <c r="J5" s="382" t="s">
        <v>51</v>
      </c>
      <c r="K5" s="382" t="s">
        <v>39</v>
      </c>
    </row>
    <row r="6" spans="1:11" s="24" customFormat="1" ht="18" customHeight="1">
      <c r="A6" s="187"/>
      <c r="B6" s="195"/>
      <c r="C6" s="196"/>
      <c r="D6" s="191"/>
      <c r="E6" s="3"/>
      <c r="F6" s="255"/>
      <c r="G6" s="231"/>
      <c r="H6" s="187"/>
      <c r="I6" s="195"/>
      <c r="J6" s="186"/>
      <c r="K6" s="255"/>
    </row>
    <row r="7" spans="1:11" s="24" customFormat="1" ht="18" customHeight="1">
      <c r="A7" s="189" t="s">
        <v>759</v>
      </c>
      <c r="B7" s="193" t="s">
        <v>429</v>
      </c>
      <c r="C7" s="194" t="s">
        <v>430</v>
      </c>
      <c r="D7" s="190" t="s">
        <v>431</v>
      </c>
      <c r="E7" s="188" t="s">
        <v>432</v>
      </c>
      <c r="F7" s="256" t="s">
        <v>427</v>
      </c>
      <c r="G7" s="232" t="s">
        <v>433</v>
      </c>
      <c r="H7" s="185" t="s">
        <v>434</v>
      </c>
      <c r="I7" s="193" t="s">
        <v>435</v>
      </c>
      <c r="J7" s="184" t="s">
        <v>436</v>
      </c>
      <c r="K7" s="256" t="s">
        <v>41</v>
      </c>
    </row>
    <row r="8" spans="1:11" s="25" customFormat="1" ht="24.95" customHeight="1">
      <c r="A8" s="501">
        <v>2016</v>
      </c>
      <c r="B8" s="504">
        <v>378</v>
      </c>
      <c r="C8" s="504">
        <v>4359</v>
      </c>
      <c r="D8" s="504">
        <v>5327</v>
      </c>
      <c r="E8" s="504">
        <v>4282</v>
      </c>
      <c r="F8" s="504">
        <v>4443</v>
      </c>
      <c r="G8" s="505" t="s">
        <v>469</v>
      </c>
      <c r="H8" s="504">
        <v>2104</v>
      </c>
      <c r="I8" s="504">
        <v>1290</v>
      </c>
      <c r="J8" s="504">
        <v>4053</v>
      </c>
      <c r="K8" s="504">
        <v>10220</v>
      </c>
    </row>
    <row r="9" spans="1:11" s="25" customFormat="1" ht="24.95" customHeight="1">
      <c r="A9" s="501">
        <v>2017</v>
      </c>
      <c r="B9" s="504">
        <v>475</v>
      </c>
      <c r="C9" s="504">
        <v>4355</v>
      </c>
      <c r="D9" s="504">
        <v>5724</v>
      </c>
      <c r="E9" s="504">
        <v>3786</v>
      </c>
      <c r="F9" s="504">
        <v>4173</v>
      </c>
      <c r="G9" s="505" t="s">
        <v>469</v>
      </c>
      <c r="H9" s="504">
        <v>2234</v>
      </c>
      <c r="I9" s="504">
        <v>1280</v>
      </c>
      <c r="J9" s="504">
        <v>4295</v>
      </c>
      <c r="K9" s="504">
        <v>9428</v>
      </c>
    </row>
    <row r="10" spans="1:11" s="25" customFormat="1" ht="24.95" customHeight="1">
      <c r="A10" s="501">
        <v>2018</v>
      </c>
      <c r="B10" s="504">
        <v>234</v>
      </c>
      <c r="C10" s="504">
        <v>4856</v>
      </c>
      <c r="D10" s="504">
        <v>5790</v>
      </c>
      <c r="E10" s="504">
        <v>4335</v>
      </c>
      <c r="F10" s="504">
        <v>3930</v>
      </c>
      <c r="G10" s="505" t="s">
        <v>469</v>
      </c>
      <c r="H10" s="504">
        <v>2334</v>
      </c>
      <c r="I10" s="504">
        <v>1395</v>
      </c>
      <c r="J10" s="504">
        <v>4171</v>
      </c>
      <c r="K10" s="504">
        <v>7829</v>
      </c>
    </row>
    <row r="11" spans="1:11" s="25" customFormat="1" ht="24.95" customHeight="1">
      <c r="A11" s="501">
        <v>2019</v>
      </c>
      <c r="B11" s="504">
        <v>356</v>
      </c>
      <c r="C11" s="504">
        <v>5160</v>
      </c>
      <c r="D11" s="504">
        <v>4685</v>
      </c>
      <c r="E11" s="504">
        <v>3806</v>
      </c>
      <c r="F11" s="504">
        <v>3426</v>
      </c>
      <c r="G11" s="504">
        <v>4151</v>
      </c>
      <c r="H11" s="504">
        <v>2674</v>
      </c>
      <c r="I11" s="504">
        <v>1361</v>
      </c>
      <c r="J11" s="504">
        <v>3926</v>
      </c>
      <c r="K11" s="504">
        <v>6716</v>
      </c>
    </row>
    <row r="12" spans="1:11" s="25" customFormat="1" ht="24.95" customHeight="1">
      <c r="A12" s="501">
        <v>2020</v>
      </c>
      <c r="B12" s="504">
        <v>286</v>
      </c>
      <c r="C12" s="504">
        <v>3438</v>
      </c>
      <c r="D12" s="504">
        <v>3954</v>
      </c>
      <c r="E12" s="504">
        <v>2883</v>
      </c>
      <c r="F12" s="504">
        <v>2702</v>
      </c>
      <c r="G12" s="504">
        <v>3535</v>
      </c>
      <c r="H12" s="504">
        <v>1724</v>
      </c>
      <c r="I12" s="504">
        <v>995</v>
      </c>
      <c r="J12" s="504">
        <v>3121</v>
      </c>
      <c r="K12" s="504">
        <v>4607</v>
      </c>
    </row>
    <row r="13" spans="1:11" s="25" customFormat="1" ht="35.1" customHeight="1">
      <c r="A13" s="510">
        <v>2021</v>
      </c>
      <c r="B13" s="511">
        <v>423</v>
      </c>
      <c r="C13" s="511">
        <v>4914</v>
      </c>
      <c r="D13" s="511">
        <v>4204</v>
      </c>
      <c r="E13" s="511">
        <v>3339</v>
      </c>
      <c r="F13" s="511">
        <v>3198</v>
      </c>
      <c r="G13" s="511">
        <v>3721</v>
      </c>
      <c r="H13" s="511">
        <v>2300</v>
      </c>
      <c r="I13" s="511">
        <v>1294</v>
      </c>
      <c r="J13" s="511">
        <v>3613</v>
      </c>
      <c r="K13" s="511">
        <v>7049</v>
      </c>
    </row>
    <row r="14" spans="1:11" s="25" customFormat="1" ht="24.95" customHeight="1">
      <c r="A14" s="502" t="s">
        <v>322</v>
      </c>
      <c r="B14" s="506">
        <v>26</v>
      </c>
      <c r="C14" s="506">
        <v>429</v>
      </c>
      <c r="D14" s="506">
        <v>382</v>
      </c>
      <c r="E14" s="506">
        <v>304</v>
      </c>
      <c r="F14" s="507">
        <v>309</v>
      </c>
      <c r="G14" s="507">
        <v>355</v>
      </c>
      <c r="H14" s="506">
        <v>234</v>
      </c>
      <c r="I14" s="507">
        <v>103</v>
      </c>
      <c r="J14" s="507">
        <v>303</v>
      </c>
      <c r="K14" s="506">
        <v>590</v>
      </c>
    </row>
    <row r="15" spans="1:11" s="25" customFormat="1" ht="24.95" customHeight="1">
      <c r="A15" s="502" t="s">
        <v>323</v>
      </c>
      <c r="B15" s="506">
        <v>31</v>
      </c>
      <c r="C15" s="506">
        <v>432</v>
      </c>
      <c r="D15" s="506">
        <v>298</v>
      </c>
      <c r="E15" s="506">
        <v>238</v>
      </c>
      <c r="F15" s="507">
        <v>216</v>
      </c>
      <c r="G15" s="507">
        <v>259</v>
      </c>
      <c r="H15" s="506">
        <v>206</v>
      </c>
      <c r="I15" s="507">
        <v>116</v>
      </c>
      <c r="J15" s="507">
        <v>299</v>
      </c>
      <c r="K15" s="506">
        <v>558</v>
      </c>
    </row>
    <row r="16" spans="1:11" s="25" customFormat="1" ht="24.95" customHeight="1">
      <c r="A16" s="502" t="s">
        <v>324</v>
      </c>
      <c r="B16" s="506">
        <v>40</v>
      </c>
      <c r="C16" s="506">
        <v>500</v>
      </c>
      <c r="D16" s="506">
        <v>395</v>
      </c>
      <c r="E16" s="506">
        <v>329</v>
      </c>
      <c r="F16" s="507">
        <v>331</v>
      </c>
      <c r="G16" s="507">
        <v>359</v>
      </c>
      <c r="H16" s="506">
        <v>222</v>
      </c>
      <c r="I16" s="507">
        <v>129</v>
      </c>
      <c r="J16" s="507">
        <v>300</v>
      </c>
      <c r="K16" s="506">
        <v>606</v>
      </c>
    </row>
    <row r="17" spans="1:17" s="25" customFormat="1" ht="24.95" customHeight="1">
      <c r="A17" s="502" t="s">
        <v>325</v>
      </c>
      <c r="B17" s="506">
        <v>27</v>
      </c>
      <c r="C17" s="506">
        <v>382</v>
      </c>
      <c r="D17" s="506">
        <v>290</v>
      </c>
      <c r="E17" s="506">
        <v>222</v>
      </c>
      <c r="F17" s="507">
        <v>242</v>
      </c>
      <c r="G17" s="507">
        <v>287</v>
      </c>
      <c r="H17" s="506">
        <v>196</v>
      </c>
      <c r="I17" s="507">
        <v>122</v>
      </c>
      <c r="J17" s="507">
        <v>253</v>
      </c>
      <c r="K17" s="506">
        <v>570</v>
      </c>
    </row>
    <row r="18" spans="1:17" s="25" customFormat="1" ht="24.95" customHeight="1">
      <c r="A18" s="502" t="s">
        <v>326</v>
      </c>
      <c r="B18" s="506">
        <v>49</v>
      </c>
      <c r="C18" s="506">
        <v>445</v>
      </c>
      <c r="D18" s="506">
        <v>361</v>
      </c>
      <c r="E18" s="506">
        <v>277</v>
      </c>
      <c r="F18" s="507">
        <v>276</v>
      </c>
      <c r="G18" s="507">
        <v>293</v>
      </c>
      <c r="H18" s="506">
        <v>178</v>
      </c>
      <c r="I18" s="507">
        <v>93</v>
      </c>
      <c r="J18" s="507">
        <v>229</v>
      </c>
      <c r="K18" s="506">
        <v>608</v>
      </c>
    </row>
    <row r="19" spans="1:17" s="25" customFormat="1" ht="24.95" customHeight="1">
      <c r="A19" s="502" t="s">
        <v>327</v>
      </c>
      <c r="B19" s="506">
        <v>29</v>
      </c>
      <c r="C19" s="506">
        <v>363</v>
      </c>
      <c r="D19" s="506">
        <v>336</v>
      </c>
      <c r="E19" s="506">
        <v>255</v>
      </c>
      <c r="F19" s="506">
        <v>265</v>
      </c>
      <c r="G19" s="506">
        <v>299</v>
      </c>
      <c r="H19" s="506">
        <v>164</v>
      </c>
      <c r="I19" s="506">
        <v>101</v>
      </c>
      <c r="J19" s="507">
        <v>236</v>
      </c>
      <c r="K19" s="506">
        <v>529</v>
      </c>
    </row>
    <row r="20" spans="1:17" s="25" customFormat="1" ht="24.95" customHeight="1">
      <c r="A20" s="502" t="s">
        <v>328</v>
      </c>
      <c r="B20" s="506">
        <v>38</v>
      </c>
      <c r="C20" s="506">
        <v>397</v>
      </c>
      <c r="D20" s="506">
        <v>329</v>
      </c>
      <c r="E20" s="506">
        <v>253</v>
      </c>
      <c r="F20" s="506">
        <v>260</v>
      </c>
      <c r="G20" s="506">
        <v>297</v>
      </c>
      <c r="H20" s="506">
        <v>182</v>
      </c>
      <c r="I20" s="506">
        <v>125</v>
      </c>
      <c r="J20" s="507">
        <v>290</v>
      </c>
      <c r="K20" s="506">
        <v>555</v>
      </c>
    </row>
    <row r="21" spans="1:17" s="25" customFormat="1" ht="24.95" customHeight="1">
      <c r="A21" s="502" t="s">
        <v>329</v>
      </c>
      <c r="B21" s="506">
        <v>41</v>
      </c>
      <c r="C21" s="506">
        <v>412</v>
      </c>
      <c r="D21" s="506">
        <v>361</v>
      </c>
      <c r="E21" s="506">
        <v>291</v>
      </c>
      <c r="F21" s="506">
        <v>292</v>
      </c>
      <c r="G21" s="506">
        <v>294</v>
      </c>
      <c r="H21" s="506">
        <v>185</v>
      </c>
      <c r="I21" s="506">
        <v>109</v>
      </c>
      <c r="J21" s="507">
        <v>300</v>
      </c>
      <c r="K21" s="506">
        <v>556</v>
      </c>
    </row>
    <row r="22" spans="1:17" s="25" customFormat="1" ht="24.95" customHeight="1">
      <c r="A22" s="502" t="s">
        <v>330</v>
      </c>
      <c r="B22" s="506">
        <v>43</v>
      </c>
      <c r="C22" s="506">
        <v>344</v>
      </c>
      <c r="D22" s="506">
        <v>312</v>
      </c>
      <c r="E22" s="506">
        <v>259</v>
      </c>
      <c r="F22" s="506">
        <v>221</v>
      </c>
      <c r="G22" s="506">
        <v>272</v>
      </c>
      <c r="H22" s="506">
        <v>158</v>
      </c>
      <c r="I22" s="506">
        <v>79</v>
      </c>
      <c r="J22" s="507">
        <v>284</v>
      </c>
      <c r="K22" s="506">
        <v>508</v>
      </c>
    </row>
    <row r="23" spans="1:17" s="25" customFormat="1" ht="24.95" customHeight="1">
      <c r="A23" s="502" t="s">
        <v>331</v>
      </c>
      <c r="B23" s="506">
        <v>33</v>
      </c>
      <c r="C23" s="506">
        <v>422</v>
      </c>
      <c r="D23" s="506">
        <v>391</v>
      </c>
      <c r="E23" s="506">
        <v>301</v>
      </c>
      <c r="F23" s="506">
        <v>264</v>
      </c>
      <c r="G23" s="506">
        <v>332</v>
      </c>
      <c r="H23" s="506">
        <v>163</v>
      </c>
      <c r="I23" s="506">
        <v>77</v>
      </c>
      <c r="J23" s="507">
        <v>418</v>
      </c>
      <c r="K23" s="506">
        <v>772</v>
      </c>
    </row>
    <row r="24" spans="1:17" s="25" customFormat="1" ht="24.95" customHeight="1">
      <c r="A24" s="502" t="s">
        <v>332</v>
      </c>
      <c r="B24" s="506">
        <v>29</v>
      </c>
      <c r="C24" s="506">
        <v>410</v>
      </c>
      <c r="D24" s="506">
        <v>385</v>
      </c>
      <c r="E24" s="506">
        <v>322</v>
      </c>
      <c r="F24" s="507">
        <v>277</v>
      </c>
      <c r="G24" s="507">
        <v>364</v>
      </c>
      <c r="H24" s="506">
        <v>212</v>
      </c>
      <c r="I24" s="507">
        <v>132</v>
      </c>
      <c r="J24" s="507">
        <v>396</v>
      </c>
      <c r="K24" s="506">
        <v>668</v>
      </c>
    </row>
    <row r="25" spans="1:17" s="36" customFormat="1" ht="24.95" customHeight="1">
      <c r="A25" s="503" t="s">
        <v>333</v>
      </c>
      <c r="B25" s="508">
        <v>37</v>
      </c>
      <c r="C25" s="509">
        <v>378</v>
      </c>
      <c r="D25" s="508">
        <v>364</v>
      </c>
      <c r="E25" s="508">
        <v>288</v>
      </c>
      <c r="F25" s="509">
        <v>245</v>
      </c>
      <c r="G25" s="509">
        <v>310</v>
      </c>
      <c r="H25" s="508">
        <v>200</v>
      </c>
      <c r="I25" s="509">
        <v>108</v>
      </c>
      <c r="J25" s="509">
        <v>305</v>
      </c>
      <c r="K25" s="508">
        <v>529</v>
      </c>
      <c r="L25" s="21"/>
      <c r="M25" s="21"/>
      <c r="N25" s="21"/>
      <c r="O25" s="21"/>
      <c r="P25" s="21"/>
      <c r="Q25" s="21"/>
    </row>
    <row r="26" spans="1:17" s="41" customFormat="1" ht="15" customHeight="1">
      <c r="A26" s="371" t="s">
        <v>730</v>
      </c>
      <c r="B26" s="1"/>
      <c r="C26" s="1"/>
      <c r="D26" s="1"/>
      <c r="E26" s="1"/>
      <c r="F26" s="1"/>
      <c r="G26" s="848" t="s">
        <v>639</v>
      </c>
      <c r="H26" s="848"/>
      <c r="I26" s="848"/>
      <c r="J26" s="848"/>
      <c r="K26" s="848"/>
      <c r="L26" s="388"/>
      <c r="M26" s="388"/>
      <c r="N26" s="388"/>
      <c r="O26" s="388"/>
      <c r="P26" s="388"/>
      <c r="Q26" s="388"/>
    </row>
    <row r="27" spans="1:17">
      <c r="L27" s="45"/>
      <c r="M27" s="45"/>
      <c r="N27" s="45"/>
      <c r="O27" s="45"/>
      <c r="P27" s="45"/>
      <c r="Q27" s="45"/>
    </row>
  </sheetData>
  <mergeCells count="4">
    <mergeCell ref="A2:F2"/>
    <mergeCell ref="G2:K2"/>
    <mergeCell ref="A1:B1"/>
    <mergeCell ref="G26:K26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0"/>
  <sheetViews>
    <sheetView view="pageBreakPreview" zoomScaleNormal="100" zoomScaleSheetLayoutView="100" workbookViewId="0">
      <selection activeCell="BQ21" sqref="BQ21"/>
    </sheetView>
  </sheetViews>
  <sheetFormatPr defaultColWidth="7" defaultRowHeight="12"/>
  <cols>
    <col min="1" max="1" width="8.7109375" style="37" customWidth="1"/>
    <col min="2" max="7" width="7.85546875" style="37" customWidth="1"/>
    <col min="8" max="11" width="10.7109375" style="37" customWidth="1"/>
    <col min="12" max="21" width="10.28515625" style="37" customWidth="1"/>
    <col min="22" max="22" width="8.7109375" style="37" customWidth="1"/>
    <col min="23" max="28" width="7.28515625" style="37" customWidth="1"/>
    <col min="29" max="46" width="8.28515625" style="37" customWidth="1"/>
    <col min="47" max="47" width="7" style="37"/>
    <col min="48" max="53" width="7.28515625" style="37" customWidth="1"/>
    <col min="54" max="55" width="7.7109375" style="37" customWidth="1"/>
    <col min="56" max="61" width="6.7109375" style="37" customWidth="1"/>
    <col min="62" max="73" width="8.7109375" style="37" customWidth="1"/>
    <col min="74" max="16384" width="7" style="37"/>
  </cols>
  <sheetData>
    <row r="1" spans="1:73" ht="24.95" customHeight="1">
      <c r="A1" s="789" t="s">
        <v>649</v>
      </c>
      <c r="B1" s="789"/>
      <c r="V1" s="789" t="s">
        <v>649</v>
      </c>
      <c r="W1" s="789"/>
      <c r="X1" s="789"/>
      <c r="AU1" s="551" t="s">
        <v>649</v>
      </c>
      <c r="AV1" s="551"/>
    </row>
    <row r="2" spans="1:73" s="164" customFormat="1" ht="24.95" customHeight="1">
      <c r="A2" s="791" t="s">
        <v>486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2" t="s">
        <v>772</v>
      </c>
      <c r="M2" s="792"/>
      <c r="N2" s="792"/>
      <c r="O2" s="792"/>
      <c r="P2" s="792"/>
      <c r="Q2" s="792"/>
      <c r="R2" s="792"/>
      <c r="S2" s="792"/>
      <c r="T2" s="792"/>
      <c r="U2" s="792"/>
      <c r="V2" s="791" t="s">
        <v>487</v>
      </c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2" t="s">
        <v>780</v>
      </c>
      <c r="AJ2" s="792"/>
      <c r="AK2" s="792"/>
      <c r="AL2" s="792"/>
      <c r="AM2" s="792"/>
      <c r="AN2" s="792"/>
      <c r="AO2" s="792"/>
      <c r="AP2" s="792"/>
      <c r="AQ2" s="792"/>
      <c r="AR2" s="792"/>
      <c r="AS2" s="792"/>
      <c r="AT2" s="792"/>
      <c r="AU2" s="791" t="s">
        <v>607</v>
      </c>
      <c r="AV2" s="791"/>
      <c r="AW2" s="791"/>
      <c r="AX2" s="791"/>
      <c r="AY2" s="791"/>
      <c r="AZ2" s="791"/>
      <c r="BA2" s="791"/>
      <c r="BB2" s="791"/>
      <c r="BC2" s="791"/>
      <c r="BD2" s="791"/>
      <c r="BE2" s="791"/>
      <c r="BF2" s="791"/>
      <c r="BG2" s="791"/>
      <c r="BH2" s="791"/>
      <c r="BI2" s="791"/>
      <c r="BJ2" s="792" t="s">
        <v>789</v>
      </c>
      <c r="BK2" s="792"/>
      <c r="BL2" s="792"/>
      <c r="BM2" s="792"/>
      <c r="BN2" s="792"/>
      <c r="BO2" s="792"/>
      <c r="BP2" s="792"/>
      <c r="BQ2" s="792"/>
      <c r="BR2" s="792"/>
      <c r="BS2" s="792"/>
      <c r="BT2" s="792"/>
      <c r="BU2" s="792"/>
    </row>
    <row r="3" spans="1:73" s="31" customFormat="1" ht="23.1" customHeight="1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73" s="32" customFormat="1" ht="15" customHeight="1" thickBot="1">
      <c r="A4" s="32" t="s">
        <v>778</v>
      </c>
      <c r="T4" s="34"/>
      <c r="U4" s="34" t="s">
        <v>779</v>
      </c>
      <c r="V4" s="32" t="s">
        <v>778</v>
      </c>
      <c r="AT4" s="34" t="s">
        <v>779</v>
      </c>
      <c r="AU4" s="32" t="s">
        <v>778</v>
      </c>
      <c r="BU4" s="34" t="s">
        <v>779</v>
      </c>
    </row>
    <row r="5" spans="1:73" s="24" customFormat="1" ht="18" customHeight="1">
      <c r="A5" s="470" t="s">
        <v>641</v>
      </c>
      <c r="B5" s="856" t="s">
        <v>482</v>
      </c>
      <c r="C5" s="857"/>
      <c r="D5" s="857"/>
      <c r="E5" s="857"/>
      <c r="F5" s="857"/>
      <c r="G5" s="857"/>
      <c r="H5" s="857"/>
      <c r="I5" s="857"/>
      <c r="J5" s="857"/>
      <c r="K5" s="857"/>
      <c r="L5" s="858" t="s">
        <v>541</v>
      </c>
      <c r="M5" s="858"/>
      <c r="N5" s="858"/>
      <c r="O5" s="858"/>
      <c r="P5" s="858"/>
      <c r="Q5" s="858"/>
      <c r="R5" s="858"/>
      <c r="S5" s="858"/>
      <c r="T5" s="858"/>
      <c r="U5" s="858"/>
      <c r="V5" s="470" t="s">
        <v>641</v>
      </c>
      <c r="W5" s="856" t="s">
        <v>485</v>
      </c>
      <c r="X5" s="857"/>
      <c r="Y5" s="857"/>
      <c r="Z5" s="857"/>
      <c r="AA5" s="857"/>
      <c r="AB5" s="857"/>
      <c r="AC5" s="857"/>
      <c r="AD5" s="857"/>
      <c r="AE5" s="857"/>
      <c r="AF5" s="857"/>
      <c r="AG5" s="857"/>
      <c r="AH5" s="857"/>
      <c r="AI5" s="858" t="s">
        <v>542</v>
      </c>
      <c r="AJ5" s="858"/>
      <c r="AK5" s="858"/>
      <c r="AL5" s="858"/>
      <c r="AM5" s="858"/>
      <c r="AN5" s="858"/>
      <c r="AO5" s="858"/>
      <c r="AP5" s="858"/>
      <c r="AQ5" s="858"/>
      <c r="AR5" s="858"/>
      <c r="AS5" s="858"/>
      <c r="AT5" s="858"/>
      <c r="AU5" s="470" t="s">
        <v>641</v>
      </c>
      <c r="AV5" s="856" t="s">
        <v>483</v>
      </c>
      <c r="AW5" s="857"/>
      <c r="AX5" s="857"/>
      <c r="AY5" s="857"/>
      <c r="AZ5" s="857"/>
      <c r="BA5" s="857"/>
      <c r="BB5" s="857"/>
      <c r="BC5" s="857"/>
      <c r="BD5" s="857"/>
      <c r="BE5" s="857"/>
      <c r="BF5" s="857"/>
      <c r="BG5" s="857"/>
      <c r="BH5" s="857"/>
      <c r="BI5" s="857"/>
      <c r="BJ5" s="858" t="s">
        <v>543</v>
      </c>
      <c r="BK5" s="858"/>
      <c r="BL5" s="858"/>
      <c r="BM5" s="858"/>
      <c r="BN5" s="858"/>
      <c r="BO5" s="858"/>
      <c r="BP5" s="858"/>
      <c r="BQ5" s="858"/>
      <c r="BR5" s="858"/>
      <c r="BS5" s="858"/>
      <c r="BT5" s="858"/>
      <c r="BU5" s="858"/>
    </row>
    <row r="6" spans="1:73" s="24" customFormat="1" ht="30" customHeight="1">
      <c r="A6" s="183"/>
      <c r="B6" s="881" t="s">
        <v>761</v>
      </c>
      <c r="C6" s="882"/>
      <c r="D6" s="882"/>
      <c r="E6" s="882"/>
      <c r="F6" s="882"/>
      <c r="G6" s="883"/>
      <c r="H6" s="862" t="s">
        <v>766</v>
      </c>
      <c r="I6" s="874"/>
      <c r="J6" s="886" t="s">
        <v>764</v>
      </c>
      <c r="K6" s="881"/>
      <c r="L6" s="884" t="s">
        <v>767</v>
      </c>
      <c r="M6" s="884"/>
      <c r="N6" s="862" t="s">
        <v>768</v>
      </c>
      <c r="O6" s="884"/>
      <c r="P6" s="862" t="s">
        <v>769</v>
      </c>
      <c r="Q6" s="884"/>
      <c r="R6" s="862" t="s">
        <v>770</v>
      </c>
      <c r="S6" s="884"/>
      <c r="T6" s="862" t="s">
        <v>771</v>
      </c>
      <c r="U6" s="884"/>
      <c r="V6" s="182"/>
      <c r="W6" s="881" t="s">
        <v>761</v>
      </c>
      <c r="X6" s="882"/>
      <c r="Y6" s="882"/>
      <c r="Z6" s="882"/>
      <c r="AA6" s="882"/>
      <c r="AB6" s="883"/>
      <c r="AC6" s="862" t="s">
        <v>781</v>
      </c>
      <c r="AD6" s="884"/>
      <c r="AE6" s="862" t="s">
        <v>782</v>
      </c>
      <c r="AF6" s="884"/>
      <c r="AG6" s="862" t="s">
        <v>783</v>
      </c>
      <c r="AH6" s="884"/>
      <c r="AI6" s="862" t="s">
        <v>784</v>
      </c>
      <c r="AJ6" s="884"/>
      <c r="AK6" s="862" t="s">
        <v>614</v>
      </c>
      <c r="AL6" s="884"/>
      <c r="AM6" s="862" t="s">
        <v>484</v>
      </c>
      <c r="AN6" s="874"/>
      <c r="AO6" s="862" t="s">
        <v>785</v>
      </c>
      <c r="AP6" s="884"/>
      <c r="AQ6" s="862" t="s">
        <v>786</v>
      </c>
      <c r="AR6" s="884"/>
      <c r="AS6" s="862" t="s">
        <v>787</v>
      </c>
      <c r="AT6" s="884"/>
      <c r="AU6" s="182"/>
      <c r="AV6" s="881" t="s">
        <v>761</v>
      </c>
      <c r="AW6" s="882"/>
      <c r="AX6" s="882"/>
      <c r="AY6" s="882"/>
      <c r="AZ6" s="882"/>
      <c r="BA6" s="883"/>
      <c r="BB6" s="862" t="s">
        <v>788</v>
      </c>
      <c r="BC6" s="884"/>
      <c r="BD6" s="862" t="s">
        <v>790</v>
      </c>
      <c r="BE6" s="884"/>
      <c r="BF6" s="862" t="s">
        <v>791</v>
      </c>
      <c r="BG6" s="884"/>
      <c r="BH6" s="862" t="s">
        <v>792</v>
      </c>
      <c r="BI6" s="884"/>
      <c r="BJ6" s="862" t="s">
        <v>793</v>
      </c>
      <c r="BK6" s="884"/>
      <c r="BL6" s="862" t="s">
        <v>794</v>
      </c>
      <c r="BM6" s="884"/>
      <c r="BN6" s="862" t="s">
        <v>795</v>
      </c>
      <c r="BO6" s="884"/>
      <c r="BP6" s="862" t="s">
        <v>796</v>
      </c>
      <c r="BQ6" s="884"/>
      <c r="BR6" s="862" t="s">
        <v>797</v>
      </c>
      <c r="BS6" s="884"/>
      <c r="BT6" s="862" t="s">
        <v>798</v>
      </c>
      <c r="BU6" s="884"/>
    </row>
    <row r="7" spans="1:73" s="24" customFormat="1" ht="30" customHeight="1">
      <c r="A7" s="183"/>
      <c r="B7" s="885" t="s">
        <v>538</v>
      </c>
      <c r="C7" s="860"/>
      <c r="D7" s="861"/>
      <c r="E7" s="885" t="s">
        <v>762</v>
      </c>
      <c r="F7" s="860"/>
      <c r="G7" s="861"/>
      <c r="H7" s="864"/>
      <c r="I7" s="867"/>
      <c r="J7" s="886"/>
      <c r="K7" s="881"/>
      <c r="L7" s="866"/>
      <c r="M7" s="866"/>
      <c r="N7" s="864"/>
      <c r="O7" s="866"/>
      <c r="P7" s="864"/>
      <c r="Q7" s="866"/>
      <c r="R7" s="864"/>
      <c r="S7" s="866"/>
      <c r="T7" s="864"/>
      <c r="U7" s="866"/>
      <c r="V7" s="296"/>
      <c r="W7" s="885" t="s">
        <v>538</v>
      </c>
      <c r="X7" s="860"/>
      <c r="Y7" s="861"/>
      <c r="Z7" s="885" t="s">
        <v>762</v>
      </c>
      <c r="AA7" s="860"/>
      <c r="AB7" s="861"/>
      <c r="AC7" s="864"/>
      <c r="AD7" s="866"/>
      <c r="AE7" s="864"/>
      <c r="AF7" s="866"/>
      <c r="AG7" s="864"/>
      <c r="AH7" s="866"/>
      <c r="AI7" s="864"/>
      <c r="AJ7" s="866"/>
      <c r="AK7" s="864"/>
      <c r="AL7" s="866"/>
      <c r="AM7" s="864"/>
      <c r="AN7" s="867"/>
      <c r="AO7" s="864"/>
      <c r="AP7" s="866"/>
      <c r="AQ7" s="864"/>
      <c r="AR7" s="866"/>
      <c r="AS7" s="864"/>
      <c r="AT7" s="866"/>
      <c r="AU7" s="296"/>
      <c r="AV7" s="885" t="s">
        <v>538</v>
      </c>
      <c r="AW7" s="860"/>
      <c r="AX7" s="861"/>
      <c r="AY7" s="885" t="s">
        <v>762</v>
      </c>
      <c r="AZ7" s="860"/>
      <c r="BA7" s="861"/>
      <c r="BB7" s="864"/>
      <c r="BC7" s="866"/>
      <c r="BD7" s="864"/>
      <c r="BE7" s="866"/>
      <c r="BF7" s="864"/>
      <c r="BG7" s="866"/>
      <c r="BH7" s="864"/>
      <c r="BI7" s="866"/>
      <c r="BJ7" s="864"/>
      <c r="BK7" s="866"/>
      <c r="BL7" s="864"/>
      <c r="BM7" s="866"/>
      <c r="BN7" s="864"/>
      <c r="BO7" s="866"/>
      <c r="BP7" s="864"/>
      <c r="BQ7" s="866"/>
      <c r="BR7" s="864"/>
      <c r="BS7" s="866"/>
      <c r="BT7" s="864"/>
      <c r="BU7" s="866"/>
    </row>
    <row r="8" spans="1:73" s="24" customFormat="1" ht="24.95" customHeight="1">
      <c r="A8" s="181"/>
      <c r="B8" s="272" t="s">
        <v>763</v>
      </c>
      <c r="C8" s="272" t="s">
        <v>447</v>
      </c>
      <c r="D8" s="273" t="s">
        <v>383</v>
      </c>
      <c r="E8" s="272" t="s">
        <v>763</v>
      </c>
      <c r="F8" s="272" t="s">
        <v>447</v>
      </c>
      <c r="G8" s="273" t="s">
        <v>383</v>
      </c>
      <c r="H8" s="270" t="s">
        <v>765</v>
      </c>
      <c r="I8" s="180" t="s">
        <v>53</v>
      </c>
      <c r="J8" s="270" t="s">
        <v>765</v>
      </c>
      <c r="K8" s="272" t="s">
        <v>53</v>
      </c>
      <c r="L8" s="270" t="s">
        <v>765</v>
      </c>
      <c r="M8" s="270" t="s">
        <v>53</v>
      </c>
      <c r="N8" s="270" t="s">
        <v>765</v>
      </c>
      <c r="O8" s="270" t="s">
        <v>53</v>
      </c>
      <c r="P8" s="270" t="s">
        <v>765</v>
      </c>
      <c r="Q8" s="270" t="s">
        <v>53</v>
      </c>
      <c r="R8" s="270" t="s">
        <v>765</v>
      </c>
      <c r="S8" s="270" t="s">
        <v>53</v>
      </c>
      <c r="T8" s="270" t="s">
        <v>765</v>
      </c>
      <c r="U8" s="271" t="s">
        <v>53</v>
      </c>
      <c r="V8" s="278"/>
      <c r="W8" s="272" t="s">
        <v>763</v>
      </c>
      <c r="X8" s="272" t="s">
        <v>447</v>
      </c>
      <c r="Y8" s="273" t="s">
        <v>383</v>
      </c>
      <c r="Z8" s="272" t="s">
        <v>763</v>
      </c>
      <c r="AA8" s="272" t="s">
        <v>447</v>
      </c>
      <c r="AB8" s="273" t="s">
        <v>383</v>
      </c>
      <c r="AC8" s="292" t="s">
        <v>765</v>
      </c>
      <c r="AD8" s="292" t="s">
        <v>53</v>
      </c>
      <c r="AE8" s="292" t="s">
        <v>765</v>
      </c>
      <c r="AF8" s="292" t="s">
        <v>53</v>
      </c>
      <c r="AG8" s="292" t="s">
        <v>765</v>
      </c>
      <c r="AH8" s="271" t="s">
        <v>53</v>
      </c>
      <c r="AI8" s="273" t="s">
        <v>765</v>
      </c>
      <c r="AJ8" s="292" t="s">
        <v>53</v>
      </c>
      <c r="AK8" s="292" t="s">
        <v>765</v>
      </c>
      <c r="AL8" s="292" t="s">
        <v>615</v>
      </c>
      <c r="AM8" s="292" t="s">
        <v>765</v>
      </c>
      <c r="AN8" s="292" t="s">
        <v>53</v>
      </c>
      <c r="AO8" s="292" t="s">
        <v>765</v>
      </c>
      <c r="AP8" s="292" t="s">
        <v>53</v>
      </c>
      <c r="AQ8" s="292" t="s">
        <v>765</v>
      </c>
      <c r="AR8" s="292" t="s">
        <v>53</v>
      </c>
      <c r="AS8" s="292" t="s">
        <v>765</v>
      </c>
      <c r="AT8" s="271" t="s">
        <v>53</v>
      </c>
      <c r="AU8" s="278"/>
      <c r="AV8" s="272" t="s">
        <v>763</v>
      </c>
      <c r="AW8" s="272" t="s">
        <v>447</v>
      </c>
      <c r="AX8" s="273" t="s">
        <v>383</v>
      </c>
      <c r="AY8" s="272" t="s">
        <v>763</v>
      </c>
      <c r="AZ8" s="272" t="s">
        <v>447</v>
      </c>
      <c r="BA8" s="273" t="s">
        <v>383</v>
      </c>
      <c r="BB8" s="292" t="s">
        <v>765</v>
      </c>
      <c r="BC8" s="292" t="s">
        <v>53</v>
      </c>
      <c r="BD8" s="292" t="s">
        <v>765</v>
      </c>
      <c r="BE8" s="292" t="s">
        <v>53</v>
      </c>
      <c r="BF8" s="292" t="s">
        <v>765</v>
      </c>
      <c r="BG8" s="292" t="s">
        <v>53</v>
      </c>
      <c r="BH8" s="292" t="s">
        <v>765</v>
      </c>
      <c r="BI8" s="271" t="s">
        <v>53</v>
      </c>
      <c r="BJ8" s="273" t="s">
        <v>765</v>
      </c>
      <c r="BK8" s="292" t="s">
        <v>53</v>
      </c>
      <c r="BL8" s="292" t="s">
        <v>765</v>
      </c>
      <c r="BM8" s="292" t="s">
        <v>53</v>
      </c>
      <c r="BN8" s="292" t="s">
        <v>765</v>
      </c>
      <c r="BO8" s="292" t="s">
        <v>53</v>
      </c>
      <c r="BP8" s="292" t="s">
        <v>765</v>
      </c>
      <c r="BQ8" s="292" t="s">
        <v>53</v>
      </c>
      <c r="BR8" s="292" t="s">
        <v>765</v>
      </c>
      <c r="BS8" s="292" t="s">
        <v>53</v>
      </c>
      <c r="BT8" s="292" t="s">
        <v>765</v>
      </c>
      <c r="BU8" s="271" t="s">
        <v>53</v>
      </c>
    </row>
    <row r="9" spans="1:73" s="22" customFormat="1" ht="24.95" customHeight="1">
      <c r="A9" s="386">
        <v>2016</v>
      </c>
      <c r="B9" s="489">
        <f>SUM(C9:D9)</f>
        <v>3</v>
      </c>
      <c r="C9" s="496">
        <v>1</v>
      </c>
      <c r="D9" s="495">
        <v>2</v>
      </c>
      <c r="E9" s="488">
        <f>SUM(F9:G9)</f>
        <v>0</v>
      </c>
      <c r="F9" s="495">
        <v>0</v>
      </c>
      <c r="G9" s="495">
        <v>0</v>
      </c>
      <c r="H9" s="495">
        <v>0</v>
      </c>
      <c r="I9" s="495">
        <v>0</v>
      </c>
      <c r="J9" s="495">
        <v>0</v>
      </c>
      <c r="K9" s="495">
        <v>0</v>
      </c>
      <c r="L9" s="495">
        <v>0</v>
      </c>
      <c r="M9" s="495">
        <v>0</v>
      </c>
      <c r="N9" s="495">
        <v>0</v>
      </c>
      <c r="O9" s="495">
        <v>0</v>
      </c>
      <c r="P9" s="495">
        <v>0</v>
      </c>
      <c r="Q9" s="495">
        <v>0</v>
      </c>
      <c r="R9" s="495">
        <v>3</v>
      </c>
      <c r="S9" s="495">
        <v>0</v>
      </c>
      <c r="T9" s="519" t="s">
        <v>54</v>
      </c>
      <c r="U9" s="519" t="s">
        <v>54</v>
      </c>
      <c r="V9" s="386">
        <v>2016</v>
      </c>
      <c r="W9" s="531">
        <v>2</v>
      </c>
      <c r="X9" s="496">
        <v>1</v>
      </c>
      <c r="Y9" s="495">
        <v>1</v>
      </c>
      <c r="Z9" s="488">
        <f>SUM(AA9:AB9)</f>
        <v>0</v>
      </c>
      <c r="AA9" s="495">
        <v>0</v>
      </c>
      <c r="AB9" s="495">
        <v>0</v>
      </c>
      <c r="AC9" s="495">
        <v>0</v>
      </c>
      <c r="AD9" s="495">
        <v>0</v>
      </c>
      <c r="AE9" s="495">
        <v>2</v>
      </c>
      <c r="AF9" s="495">
        <v>0</v>
      </c>
      <c r="AG9" s="495">
        <v>0</v>
      </c>
      <c r="AH9" s="495">
        <v>0</v>
      </c>
      <c r="AI9" s="495">
        <v>0</v>
      </c>
      <c r="AJ9" s="495">
        <v>0</v>
      </c>
      <c r="AK9" s="532">
        <v>0</v>
      </c>
      <c r="AL9" s="533">
        <v>0</v>
      </c>
      <c r="AM9" s="495">
        <v>0</v>
      </c>
      <c r="AN9" s="495">
        <v>0</v>
      </c>
      <c r="AO9" s="495">
        <v>0</v>
      </c>
      <c r="AP9" s="495">
        <v>0</v>
      </c>
      <c r="AQ9" s="495">
        <v>0</v>
      </c>
      <c r="AR9" s="495">
        <v>0</v>
      </c>
      <c r="AS9" s="495">
        <v>0</v>
      </c>
      <c r="AT9" s="495">
        <v>0</v>
      </c>
      <c r="AU9" s="386">
        <v>2016</v>
      </c>
      <c r="AV9" s="489">
        <v>212</v>
      </c>
      <c r="AW9" s="496">
        <v>95</v>
      </c>
      <c r="AX9" s="495">
        <v>117</v>
      </c>
      <c r="AY9" s="488">
        <f>SUM(AZ9:BA9)</f>
        <v>16</v>
      </c>
      <c r="AZ9" s="495">
        <v>10</v>
      </c>
      <c r="BA9" s="495">
        <v>6</v>
      </c>
      <c r="BB9" s="495">
        <v>3</v>
      </c>
      <c r="BC9" s="495">
        <v>0</v>
      </c>
      <c r="BD9" s="495">
        <v>117</v>
      </c>
      <c r="BE9" s="495">
        <v>16</v>
      </c>
      <c r="BF9" s="495">
        <v>0</v>
      </c>
      <c r="BG9" s="495">
        <v>0</v>
      </c>
      <c r="BH9" s="495">
        <v>46</v>
      </c>
      <c r="BI9" s="495">
        <v>0</v>
      </c>
      <c r="BJ9" s="495">
        <v>42</v>
      </c>
      <c r="BK9" s="495">
        <v>0</v>
      </c>
      <c r="BL9" s="495">
        <v>0</v>
      </c>
      <c r="BM9" s="495">
        <v>0</v>
      </c>
      <c r="BN9" s="495">
        <v>0</v>
      </c>
      <c r="BO9" s="495">
        <v>0</v>
      </c>
      <c r="BP9" s="495">
        <v>0</v>
      </c>
      <c r="BQ9" s="495">
        <v>0</v>
      </c>
      <c r="BR9" s="495">
        <v>4</v>
      </c>
      <c r="BS9" s="495">
        <v>0</v>
      </c>
      <c r="BT9" s="534">
        <v>0</v>
      </c>
      <c r="BU9" s="534">
        <v>0</v>
      </c>
    </row>
    <row r="10" spans="1:73" s="22" customFormat="1" ht="24.95" customHeight="1">
      <c r="A10" s="386">
        <v>2017</v>
      </c>
      <c r="B10" s="489">
        <v>0</v>
      </c>
      <c r="C10" s="496">
        <v>0</v>
      </c>
      <c r="D10" s="495">
        <v>0</v>
      </c>
      <c r="E10" s="488">
        <v>0</v>
      </c>
      <c r="F10" s="495">
        <v>0</v>
      </c>
      <c r="G10" s="495">
        <v>0</v>
      </c>
      <c r="H10" s="495">
        <v>0</v>
      </c>
      <c r="I10" s="495">
        <v>0</v>
      </c>
      <c r="J10" s="495">
        <v>0</v>
      </c>
      <c r="K10" s="495">
        <v>0</v>
      </c>
      <c r="L10" s="495">
        <v>0</v>
      </c>
      <c r="M10" s="495">
        <v>0</v>
      </c>
      <c r="N10" s="495">
        <v>0</v>
      </c>
      <c r="O10" s="495">
        <v>0</v>
      </c>
      <c r="P10" s="495">
        <v>0</v>
      </c>
      <c r="Q10" s="495">
        <v>0</v>
      </c>
      <c r="R10" s="495">
        <v>0</v>
      </c>
      <c r="S10" s="495">
        <v>0</v>
      </c>
      <c r="T10" s="519" t="s">
        <v>54</v>
      </c>
      <c r="U10" s="519" t="s">
        <v>54</v>
      </c>
      <c r="V10" s="386">
        <v>2017</v>
      </c>
      <c r="W10" s="531">
        <v>40</v>
      </c>
      <c r="X10" s="496">
        <v>19</v>
      </c>
      <c r="Y10" s="495">
        <v>21</v>
      </c>
      <c r="Z10" s="488">
        <v>0</v>
      </c>
      <c r="AA10" s="495">
        <v>0</v>
      </c>
      <c r="AB10" s="495">
        <v>0</v>
      </c>
      <c r="AC10" s="495">
        <v>0</v>
      </c>
      <c r="AD10" s="495">
        <v>0</v>
      </c>
      <c r="AE10" s="495">
        <v>2</v>
      </c>
      <c r="AF10" s="495">
        <v>0</v>
      </c>
      <c r="AG10" s="495">
        <v>0</v>
      </c>
      <c r="AH10" s="495">
        <v>0</v>
      </c>
      <c r="AI10" s="495">
        <v>38</v>
      </c>
      <c r="AJ10" s="495">
        <v>0</v>
      </c>
      <c r="AK10" s="532">
        <v>0</v>
      </c>
      <c r="AL10" s="534">
        <v>0</v>
      </c>
      <c r="AM10" s="495">
        <v>0</v>
      </c>
      <c r="AN10" s="495">
        <v>0</v>
      </c>
      <c r="AO10" s="495">
        <v>0</v>
      </c>
      <c r="AP10" s="495">
        <v>0</v>
      </c>
      <c r="AQ10" s="495">
        <v>0</v>
      </c>
      <c r="AR10" s="495">
        <v>0</v>
      </c>
      <c r="AS10" s="495">
        <v>0</v>
      </c>
      <c r="AT10" s="495">
        <v>0</v>
      </c>
      <c r="AU10" s="386">
        <v>2017</v>
      </c>
      <c r="AV10" s="489">
        <v>161</v>
      </c>
      <c r="AW10" s="496">
        <v>86</v>
      </c>
      <c r="AX10" s="495">
        <v>75</v>
      </c>
      <c r="AY10" s="488">
        <v>0</v>
      </c>
      <c r="AZ10" s="495">
        <v>0</v>
      </c>
      <c r="BA10" s="495">
        <v>0</v>
      </c>
      <c r="BB10" s="495">
        <v>0</v>
      </c>
      <c r="BC10" s="495">
        <v>0</v>
      </c>
      <c r="BD10" s="495">
        <v>0</v>
      </c>
      <c r="BE10" s="495">
        <v>0</v>
      </c>
      <c r="BF10" s="495">
        <v>0</v>
      </c>
      <c r="BG10" s="495">
        <v>0</v>
      </c>
      <c r="BH10" s="495">
        <v>78</v>
      </c>
      <c r="BI10" s="495">
        <v>0</v>
      </c>
      <c r="BJ10" s="495">
        <v>57</v>
      </c>
      <c r="BK10" s="495">
        <v>0</v>
      </c>
      <c r="BL10" s="495">
        <v>2</v>
      </c>
      <c r="BM10" s="495">
        <v>0</v>
      </c>
      <c r="BN10" s="495">
        <v>0</v>
      </c>
      <c r="BO10" s="495">
        <v>0</v>
      </c>
      <c r="BP10" s="495">
        <v>5</v>
      </c>
      <c r="BQ10" s="495">
        <v>0</v>
      </c>
      <c r="BR10" s="495">
        <v>18</v>
      </c>
      <c r="BS10" s="495">
        <v>0</v>
      </c>
      <c r="BT10" s="534">
        <v>1</v>
      </c>
      <c r="BU10" s="534">
        <v>0</v>
      </c>
    </row>
    <row r="11" spans="1:73" s="22" customFormat="1" ht="24.95" customHeight="1">
      <c r="A11" s="386">
        <v>2018</v>
      </c>
      <c r="B11" s="489">
        <v>4</v>
      </c>
      <c r="C11" s="496">
        <v>2</v>
      </c>
      <c r="D11" s="495">
        <v>2</v>
      </c>
      <c r="E11" s="488">
        <v>0</v>
      </c>
      <c r="F11" s="495">
        <v>0</v>
      </c>
      <c r="G11" s="495">
        <v>0</v>
      </c>
      <c r="H11" s="495">
        <v>0</v>
      </c>
      <c r="I11" s="495">
        <v>0</v>
      </c>
      <c r="J11" s="495">
        <v>0</v>
      </c>
      <c r="K11" s="495">
        <v>0</v>
      </c>
      <c r="L11" s="495">
        <v>0</v>
      </c>
      <c r="M11" s="495">
        <v>0</v>
      </c>
      <c r="N11" s="495">
        <v>1</v>
      </c>
      <c r="O11" s="495">
        <v>0</v>
      </c>
      <c r="P11" s="495">
        <v>0</v>
      </c>
      <c r="Q11" s="495">
        <v>0</v>
      </c>
      <c r="R11" s="495">
        <v>3</v>
      </c>
      <c r="S11" s="495">
        <v>0</v>
      </c>
      <c r="T11" s="519" t="s">
        <v>54</v>
      </c>
      <c r="U11" s="519" t="s">
        <v>54</v>
      </c>
      <c r="V11" s="386">
        <v>2018</v>
      </c>
      <c r="W11" s="531">
        <v>4</v>
      </c>
      <c r="X11" s="496">
        <v>2</v>
      </c>
      <c r="Y11" s="495">
        <v>2</v>
      </c>
      <c r="Z11" s="488">
        <v>0</v>
      </c>
      <c r="AA11" s="495">
        <v>0</v>
      </c>
      <c r="AB11" s="495">
        <v>0</v>
      </c>
      <c r="AC11" s="495">
        <v>0</v>
      </c>
      <c r="AD11" s="495">
        <v>0</v>
      </c>
      <c r="AE11" s="495">
        <v>3</v>
      </c>
      <c r="AF11" s="495">
        <v>0</v>
      </c>
      <c r="AG11" s="495">
        <v>1</v>
      </c>
      <c r="AH11" s="495">
        <v>0</v>
      </c>
      <c r="AI11" s="495">
        <v>0</v>
      </c>
      <c r="AJ11" s="495">
        <v>0</v>
      </c>
      <c r="AK11" s="532">
        <v>0</v>
      </c>
      <c r="AL11" s="534">
        <v>0</v>
      </c>
      <c r="AM11" s="495">
        <v>0</v>
      </c>
      <c r="AN11" s="495">
        <v>0</v>
      </c>
      <c r="AO11" s="495">
        <v>0</v>
      </c>
      <c r="AP11" s="495">
        <v>0</v>
      </c>
      <c r="AQ11" s="495">
        <v>0</v>
      </c>
      <c r="AR11" s="495">
        <v>0</v>
      </c>
      <c r="AS11" s="495">
        <v>0</v>
      </c>
      <c r="AT11" s="495">
        <v>0</v>
      </c>
      <c r="AU11" s="386">
        <v>2018</v>
      </c>
      <c r="AV11" s="489">
        <v>293</v>
      </c>
      <c r="AW11" s="496">
        <v>153</v>
      </c>
      <c r="AX11" s="495">
        <v>140</v>
      </c>
      <c r="AY11" s="488">
        <v>0</v>
      </c>
      <c r="AZ11" s="495">
        <v>0</v>
      </c>
      <c r="BA11" s="495">
        <v>0</v>
      </c>
      <c r="BB11" s="495">
        <v>59</v>
      </c>
      <c r="BC11" s="495"/>
      <c r="BD11" s="495">
        <v>107</v>
      </c>
      <c r="BE11" s="495">
        <v>0</v>
      </c>
      <c r="BF11" s="495">
        <v>0</v>
      </c>
      <c r="BG11" s="495">
        <v>0</v>
      </c>
      <c r="BH11" s="495">
        <v>96</v>
      </c>
      <c r="BI11" s="495">
        <v>0</v>
      </c>
      <c r="BJ11" s="495">
        <v>27</v>
      </c>
      <c r="BK11" s="495">
        <v>0</v>
      </c>
      <c r="BL11" s="495">
        <v>0</v>
      </c>
      <c r="BM11" s="495">
        <v>0</v>
      </c>
      <c r="BN11" s="495">
        <v>0</v>
      </c>
      <c r="BO11" s="495">
        <v>0</v>
      </c>
      <c r="BP11" s="495">
        <v>2</v>
      </c>
      <c r="BQ11" s="495">
        <v>0</v>
      </c>
      <c r="BR11" s="495">
        <v>0</v>
      </c>
      <c r="BS11" s="495">
        <v>0</v>
      </c>
      <c r="BT11" s="534">
        <v>2</v>
      </c>
      <c r="BU11" s="534">
        <v>0</v>
      </c>
    </row>
    <row r="12" spans="1:73" s="237" customFormat="1" ht="24.95" customHeight="1">
      <c r="A12" s="518">
        <v>2019</v>
      </c>
      <c r="B12" s="520">
        <v>12</v>
      </c>
      <c r="C12" s="521">
        <v>8</v>
      </c>
      <c r="D12" s="522">
        <v>4</v>
      </c>
      <c r="E12" s="523">
        <v>0</v>
      </c>
      <c r="F12" s="524">
        <v>0</v>
      </c>
      <c r="G12" s="524">
        <v>0</v>
      </c>
      <c r="H12" s="524">
        <v>0</v>
      </c>
      <c r="I12" s="524">
        <v>0</v>
      </c>
      <c r="J12" s="524">
        <v>0</v>
      </c>
      <c r="K12" s="524">
        <v>0</v>
      </c>
      <c r="L12" s="524">
        <v>0</v>
      </c>
      <c r="M12" s="524">
        <v>0</v>
      </c>
      <c r="N12" s="524">
        <v>0</v>
      </c>
      <c r="O12" s="524">
        <v>0</v>
      </c>
      <c r="P12" s="524">
        <v>0</v>
      </c>
      <c r="Q12" s="524">
        <v>0</v>
      </c>
      <c r="R12" s="522">
        <v>2</v>
      </c>
      <c r="S12" s="524">
        <v>0</v>
      </c>
      <c r="T12" s="525" t="s">
        <v>443</v>
      </c>
      <c r="U12" s="524">
        <v>0</v>
      </c>
      <c r="V12" s="518">
        <v>2019</v>
      </c>
      <c r="W12" s="520">
        <v>2</v>
      </c>
      <c r="X12" s="521">
        <v>2</v>
      </c>
      <c r="Y12" s="522">
        <v>0</v>
      </c>
      <c r="Z12" s="523">
        <v>0</v>
      </c>
      <c r="AA12" s="524">
        <v>0</v>
      </c>
      <c r="AB12" s="524">
        <v>0</v>
      </c>
      <c r="AC12" s="524">
        <v>0</v>
      </c>
      <c r="AD12" s="524">
        <v>0</v>
      </c>
      <c r="AE12" s="522">
        <v>1</v>
      </c>
      <c r="AF12" s="524">
        <v>0</v>
      </c>
      <c r="AG12" s="524">
        <v>0</v>
      </c>
      <c r="AH12" s="524">
        <v>0</v>
      </c>
      <c r="AI12" s="522">
        <v>1</v>
      </c>
      <c r="AJ12" s="524">
        <v>0</v>
      </c>
      <c r="AK12" s="532">
        <v>0</v>
      </c>
      <c r="AL12" s="534">
        <v>0</v>
      </c>
      <c r="AM12" s="524">
        <v>0</v>
      </c>
      <c r="AN12" s="524">
        <v>0</v>
      </c>
      <c r="AO12" s="495">
        <v>0</v>
      </c>
      <c r="AP12" s="495">
        <v>0</v>
      </c>
      <c r="AQ12" s="495">
        <v>0</v>
      </c>
      <c r="AR12" s="495">
        <v>0</v>
      </c>
      <c r="AS12" s="495">
        <v>0</v>
      </c>
      <c r="AT12" s="495">
        <v>0</v>
      </c>
      <c r="AU12" s="518">
        <v>2019</v>
      </c>
      <c r="AV12" s="520">
        <v>181</v>
      </c>
      <c r="AW12" s="521">
        <v>90</v>
      </c>
      <c r="AX12" s="522">
        <v>91</v>
      </c>
      <c r="AY12" s="523">
        <v>3</v>
      </c>
      <c r="AZ12" s="524">
        <v>2</v>
      </c>
      <c r="BA12" s="524">
        <v>1</v>
      </c>
      <c r="BB12" s="524">
        <v>35</v>
      </c>
      <c r="BC12" s="524">
        <v>0</v>
      </c>
      <c r="BD12" s="522">
        <v>93</v>
      </c>
      <c r="BE12" s="524">
        <v>3</v>
      </c>
      <c r="BF12" s="524">
        <v>0</v>
      </c>
      <c r="BG12" s="524">
        <v>0</v>
      </c>
      <c r="BH12" s="522">
        <v>29</v>
      </c>
      <c r="BI12" s="524">
        <v>0</v>
      </c>
      <c r="BJ12" s="522">
        <v>18</v>
      </c>
      <c r="BK12" s="524">
        <v>0</v>
      </c>
      <c r="BL12" s="524">
        <v>0</v>
      </c>
      <c r="BM12" s="524">
        <v>0</v>
      </c>
      <c r="BN12" s="524">
        <v>0</v>
      </c>
      <c r="BO12" s="524">
        <v>0</v>
      </c>
      <c r="BP12" s="522">
        <v>6</v>
      </c>
      <c r="BQ12" s="524">
        <v>0</v>
      </c>
      <c r="BR12" s="524">
        <v>0</v>
      </c>
      <c r="BS12" s="524">
        <v>0</v>
      </c>
      <c r="BT12" s="524">
        <v>0</v>
      </c>
      <c r="BU12" s="524">
        <v>0</v>
      </c>
    </row>
    <row r="13" spans="1:73" s="54" customFormat="1" ht="24.95" customHeight="1">
      <c r="A13" s="518">
        <v>2020</v>
      </c>
      <c r="B13" s="526" t="s">
        <v>278</v>
      </c>
      <c r="C13" s="526" t="s">
        <v>278</v>
      </c>
      <c r="D13" s="526" t="s">
        <v>278</v>
      </c>
      <c r="E13" s="526" t="s">
        <v>278</v>
      </c>
      <c r="F13" s="526" t="s">
        <v>278</v>
      </c>
      <c r="G13" s="526" t="s">
        <v>278</v>
      </c>
      <c r="H13" s="526" t="s">
        <v>278</v>
      </c>
      <c r="I13" s="526" t="s">
        <v>278</v>
      </c>
      <c r="J13" s="526" t="s">
        <v>278</v>
      </c>
      <c r="K13" s="526" t="s">
        <v>278</v>
      </c>
      <c r="L13" s="526" t="s">
        <v>278</v>
      </c>
      <c r="M13" s="526" t="s">
        <v>278</v>
      </c>
      <c r="N13" s="526" t="s">
        <v>278</v>
      </c>
      <c r="O13" s="526" t="s">
        <v>278</v>
      </c>
      <c r="P13" s="526" t="s">
        <v>278</v>
      </c>
      <c r="Q13" s="526" t="s">
        <v>278</v>
      </c>
      <c r="R13" s="526" t="s">
        <v>278</v>
      </c>
      <c r="S13" s="526" t="s">
        <v>278</v>
      </c>
      <c r="T13" s="526" t="s">
        <v>278</v>
      </c>
      <c r="U13" s="526" t="s">
        <v>278</v>
      </c>
      <c r="V13" s="518">
        <v>2020</v>
      </c>
      <c r="W13" s="535">
        <v>0</v>
      </c>
      <c r="X13" s="535">
        <v>0</v>
      </c>
      <c r="Y13" s="535">
        <v>0</v>
      </c>
      <c r="Z13" s="523">
        <v>0</v>
      </c>
      <c r="AA13" s="523">
        <v>0</v>
      </c>
      <c r="AB13" s="523">
        <v>0</v>
      </c>
      <c r="AC13" s="523">
        <v>0</v>
      </c>
      <c r="AD13" s="523">
        <v>0</v>
      </c>
      <c r="AE13" s="523">
        <v>0</v>
      </c>
      <c r="AF13" s="523">
        <v>0</v>
      </c>
      <c r="AG13" s="523">
        <v>0</v>
      </c>
      <c r="AH13" s="523">
        <v>0</v>
      </c>
      <c r="AI13" s="523">
        <v>0</v>
      </c>
      <c r="AJ13" s="523">
        <v>0</v>
      </c>
      <c r="AK13" s="532">
        <v>0</v>
      </c>
      <c r="AL13" s="534">
        <v>0</v>
      </c>
      <c r="AM13" s="524">
        <v>0</v>
      </c>
      <c r="AN13" s="524">
        <v>0</v>
      </c>
      <c r="AO13" s="524">
        <v>0</v>
      </c>
      <c r="AP13" s="524">
        <v>0</v>
      </c>
      <c r="AQ13" s="524">
        <v>0</v>
      </c>
      <c r="AR13" s="524">
        <v>0</v>
      </c>
      <c r="AS13" s="524">
        <v>0</v>
      </c>
      <c r="AT13" s="524">
        <v>0</v>
      </c>
      <c r="AU13" s="518">
        <v>2020</v>
      </c>
      <c r="AV13" s="541">
        <v>163</v>
      </c>
      <c r="AW13" s="542">
        <v>97</v>
      </c>
      <c r="AX13" s="543">
        <v>66</v>
      </c>
      <c r="AY13" s="544">
        <v>0</v>
      </c>
      <c r="AZ13" s="545">
        <v>0</v>
      </c>
      <c r="BA13" s="545">
        <v>0</v>
      </c>
      <c r="BB13" s="545">
        <v>39</v>
      </c>
      <c r="BC13" s="545">
        <v>0</v>
      </c>
      <c r="BD13" s="543">
        <v>101</v>
      </c>
      <c r="BE13" s="545">
        <v>0</v>
      </c>
      <c r="BF13" s="545">
        <v>1</v>
      </c>
      <c r="BG13" s="545">
        <v>0</v>
      </c>
      <c r="BH13" s="545">
        <v>0</v>
      </c>
      <c r="BI13" s="545">
        <v>0</v>
      </c>
      <c r="BJ13" s="543">
        <v>2</v>
      </c>
      <c r="BK13" s="545">
        <v>0</v>
      </c>
      <c r="BL13" s="545">
        <v>8</v>
      </c>
      <c r="BM13" s="545">
        <v>0</v>
      </c>
      <c r="BN13" s="545">
        <v>0</v>
      </c>
      <c r="BO13" s="545">
        <v>0</v>
      </c>
      <c r="BP13" s="543">
        <v>3</v>
      </c>
      <c r="BQ13" s="545">
        <v>0</v>
      </c>
      <c r="BR13" s="545">
        <v>6</v>
      </c>
      <c r="BS13" s="545">
        <v>0</v>
      </c>
      <c r="BT13" s="545">
        <v>3</v>
      </c>
      <c r="BU13" s="545">
        <v>0</v>
      </c>
    </row>
    <row r="14" spans="1:73" s="54" customFormat="1" ht="35.1" customHeight="1">
      <c r="A14" s="527">
        <v>2021</v>
      </c>
      <c r="B14" s="528">
        <v>0</v>
      </c>
      <c r="C14" s="528">
        <v>0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0</v>
      </c>
      <c r="J14" s="528">
        <v>0</v>
      </c>
      <c r="K14" s="528">
        <v>0</v>
      </c>
      <c r="L14" s="528">
        <v>0</v>
      </c>
      <c r="M14" s="528">
        <v>0</v>
      </c>
      <c r="N14" s="528">
        <v>0</v>
      </c>
      <c r="O14" s="528">
        <v>0</v>
      </c>
      <c r="P14" s="528">
        <v>0</v>
      </c>
      <c r="Q14" s="528">
        <v>0</v>
      </c>
      <c r="R14" s="528">
        <v>0</v>
      </c>
      <c r="S14" s="528">
        <v>0</v>
      </c>
      <c r="T14" s="528">
        <v>0</v>
      </c>
      <c r="U14" s="528">
        <v>0</v>
      </c>
      <c r="V14" s="527">
        <v>2021</v>
      </c>
      <c r="W14" s="536">
        <v>0</v>
      </c>
      <c r="X14" s="536">
        <v>0</v>
      </c>
      <c r="Y14" s="536">
        <v>0</v>
      </c>
      <c r="Z14" s="537">
        <v>0</v>
      </c>
      <c r="AA14" s="537">
        <v>0</v>
      </c>
      <c r="AB14" s="537">
        <v>0</v>
      </c>
      <c r="AC14" s="537">
        <v>0</v>
      </c>
      <c r="AD14" s="537">
        <v>0</v>
      </c>
      <c r="AE14" s="537">
        <v>0</v>
      </c>
      <c r="AF14" s="537">
        <v>0</v>
      </c>
      <c r="AG14" s="537">
        <v>0</v>
      </c>
      <c r="AH14" s="537">
        <v>0</v>
      </c>
      <c r="AI14" s="537">
        <v>0</v>
      </c>
      <c r="AJ14" s="537">
        <v>0</v>
      </c>
      <c r="AK14" s="538">
        <v>0</v>
      </c>
      <c r="AL14" s="539">
        <v>0</v>
      </c>
      <c r="AM14" s="540">
        <v>0</v>
      </c>
      <c r="AN14" s="540">
        <v>0</v>
      </c>
      <c r="AO14" s="540">
        <v>0</v>
      </c>
      <c r="AP14" s="540">
        <v>0</v>
      </c>
      <c r="AQ14" s="540">
        <v>0</v>
      </c>
      <c r="AR14" s="540">
        <v>0</v>
      </c>
      <c r="AS14" s="540">
        <v>0</v>
      </c>
      <c r="AT14" s="540">
        <v>0</v>
      </c>
      <c r="AU14" s="527">
        <v>2021</v>
      </c>
      <c r="AV14" s="546">
        <v>97</v>
      </c>
      <c r="AW14" s="547">
        <v>50</v>
      </c>
      <c r="AX14" s="548">
        <v>47</v>
      </c>
      <c r="AY14" s="549">
        <v>0</v>
      </c>
      <c r="AZ14" s="550">
        <v>0</v>
      </c>
      <c r="BA14" s="550">
        <v>0</v>
      </c>
      <c r="BB14" s="550"/>
      <c r="BC14" s="550"/>
      <c r="BD14" s="548">
        <v>78</v>
      </c>
      <c r="BE14" s="550">
        <v>0</v>
      </c>
      <c r="BF14" s="550">
        <v>0</v>
      </c>
      <c r="BG14" s="550">
        <v>0</v>
      </c>
      <c r="BH14" s="550">
        <v>0</v>
      </c>
      <c r="BI14" s="550">
        <v>0</v>
      </c>
      <c r="BJ14" s="548">
        <v>0</v>
      </c>
      <c r="BK14" s="550">
        <v>0</v>
      </c>
      <c r="BL14" s="550">
        <v>0</v>
      </c>
      <c r="BM14" s="550">
        <v>0</v>
      </c>
      <c r="BN14" s="550">
        <v>0</v>
      </c>
      <c r="BO14" s="550">
        <v>0</v>
      </c>
      <c r="BP14" s="548">
        <v>8</v>
      </c>
      <c r="BQ14" s="550">
        <v>0</v>
      </c>
      <c r="BR14" s="550">
        <v>11</v>
      </c>
      <c r="BS14" s="550">
        <v>0</v>
      </c>
      <c r="BT14" s="550">
        <v>0</v>
      </c>
      <c r="BU14" s="550">
        <v>0</v>
      </c>
    </row>
    <row r="15" spans="1:73" s="1" customFormat="1" ht="13.5" customHeight="1">
      <c r="A15" s="529" t="s">
        <v>773</v>
      </c>
      <c r="V15" s="529" t="s">
        <v>773</v>
      </c>
      <c r="AU15" s="529" t="s">
        <v>773</v>
      </c>
    </row>
    <row r="16" spans="1:73" s="1" customFormat="1" ht="13.5" customHeight="1">
      <c r="A16" s="529" t="s">
        <v>774</v>
      </c>
      <c r="V16" s="529" t="s">
        <v>774</v>
      </c>
      <c r="AU16" s="529" t="s">
        <v>774</v>
      </c>
    </row>
    <row r="17" spans="1:69" s="1" customFormat="1" ht="13.5" customHeight="1">
      <c r="A17" s="529" t="s">
        <v>775</v>
      </c>
      <c r="V17" s="529" t="s">
        <v>775</v>
      </c>
      <c r="AU17" s="529" t="s">
        <v>775</v>
      </c>
    </row>
    <row r="18" spans="1:69" s="1" customFormat="1" ht="13.5" customHeight="1">
      <c r="A18" s="529" t="s">
        <v>776</v>
      </c>
      <c r="L18" s="2"/>
      <c r="M18" s="2"/>
      <c r="N18" s="2"/>
      <c r="O18" s="2"/>
      <c r="P18" s="2"/>
      <c r="V18" s="529" t="s">
        <v>776</v>
      </c>
      <c r="AG18" s="2"/>
      <c r="AH18" s="2"/>
      <c r="AI18" s="2"/>
      <c r="AJ18" s="2"/>
      <c r="AK18" s="2"/>
      <c r="AU18" s="529" t="s">
        <v>776</v>
      </c>
    </row>
    <row r="19" spans="1:69" s="1" customFormat="1" ht="13.5" customHeight="1">
      <c r="A19" s="529" t="s">
        <v>777</v>
      </c>
      <c r="L19" s="2"/>
      <c r="M19" s="2"/>
      <c r="N19" s="2"/>
      <c r="O19" s="2"/>
      <c r="P19" s="2"/>
      <c r="V19" s="529" t="s">
        <v>777</v>
      </c>
      <c r="AG19" s="2"/>
      <c r="AH19" s="2"/>
      <c r="AI19" s="2"/>
      <c r="AJ19" s="2"/>
      <c r="AK19" s="2"/>
      <c r="AU19" s="529" t="s">
        <v>777</v>
      </c>
    </row>
    <row r="20" spans="1:69" s="1" customFormat="1" ht="13.5" customHeight="1">
      <c r="A20" s="371" t="s">
        <v>730</v>
      </c>
      <c r="L20" s="880" t="s">
        <v>639</v>
      </c>
      <c r="M20" s="880"/>
      <c r="N20" s="880"/>
      <c r="O20" s="880"/>
      <c r="P20" s="880"/>
      <c r="V20" s="371" t="s">
        <v>730</v>
      </c>
      <c r="AG20" s="388"/>
      <c r="AH20" s="388"/>
      <c r="AI20" s="880" t="s">
        <v>639</v>
      </c>
      <c r="AJ20" s="880"/>
      <c r="AK20" s="880"/>
      <c r="AL20" s="880"/>
      <c r="AM20" s="880"/>
      <c r="AN20" s="880"/>
      <c r="AO20" s="880"/>
      <c r="AP20" s="880"/>
      <c r="AU20" s="371" t="s">
        <v>730</v>
      </c>
      <c r="BJ20" s="880" t="s">
        <v>639</v>
      </c>
      <c r="BK20" s="880"/>
      <c r="BL20" s="880"/>
      <c r="BM20" s="880"/>
      <c r="BN20" s="880"/>
      <c r="BO20" s="880"/>
      <c r="BP20" s="880"/>
      <c r="BQ20" s="880"/>
    </row>
  </sheetData>
  <mergeCells count="52">
    <mergeCell ref="L20:P20"/>
    <mergeCell ref="T6:U7"/>
    <mergeCell ref="B6:G6"/>
    <mergeCell ref="H6:I7"/>
    <mergeCell ref="J6:K7"/>
    <mergeCell ref="L6:M7"/>
    <mergeCell ref="N6:O7"/>
    <mergeCell ref="B7:D7"/>
    <mergeCell ref="E7:G7"/>
    <mergeCell ref="P6:Q7"/>
    <mergeCell ref="R6:S7"/>
    <mergeCell ref="A1:B1"/>
    <mergeCell ref="W6:AB6"/>
    <mergeCell ref="AC6:AD7"/>
    <mergeCell ref="AE6:AF7"/>
    <mergeCell ref="AG6:AH7"/>
    <mergeCell ref="W7:Y7"/>
    <mergeCell ref="Z7:AB7"/>
    <mergeCell ref="B5:K5"/>
    <mergeCell ref="L5:U5"/>
    <mergeCell ref="A2:K2"/>
    <mergeCell ref="L2:U2"/>
    <mergeCell ref="W5:AH5"/>
    <mergeCell ref="BR6:BS7"/>
    <mergeCell ref="BT6:BU7"/>
    <mergeCell ref="AV7:AX7"/>
    <mergeCell ref="AY7:BA7"/>
    <mergeCell ref="AV5:BI5"/>
    <mergeCell ref="BJ5:BU5"/>
    <mergeCell ref="AI5:AT5"/>
    <mergeCell ref="AI6:AJ7"/>
    <mergeCell ref="AK6:AL7"/>
    <mergeCell ref="AM6:AN7"/>
    <mergeCell ref="AO6:AP7"/>
    <mergeCell ref="AQ6:AR7"/>
    <mergeCell ref="AS6:AT7"/>
    <mergeCell ref="AI20:AP20"/>
    <mergeCell ref="BJ20:BQ20"/>
    <mergeCell ref="V1:X1"/>
    <mergeCell ref="AU2:BI2"/>
    <mergeCell ref="BJ2:BU2"/>
    <mergeCell ref="V2:AH2"/>
    <mergeCell ref="AI2:AT2"/>
    <mergeCell ref="AV6:BA6"/>
    <mergeCell ref="BB6:BC7"/>
    <mergeCell ref="BD6:BE7"/>
    <mergeCell ref="BF6:BG7"/>
    <mergeCell ref="BH6:BI7"/>
    <mergeCell ref="BJ6:BK7"/>
    <mergeCell ref="BL6:BM7"/>
    <mergeCell ref="BN6:BO7"/>
    <mergeCell ref="BP6:BQ7"/>
  </mergeCells>
  <phoneticPr fontId="6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1" fitToHeight="0" orientation="portrait" r:id="rId1"/>
  <headerFooter alignWithMargins="0"/>
  <colBreaks count="5" manualBreakCount="5">
    <brk id="11" max="19" man="1"/>
    <brk id="21" max="19" man="1"/>
    <brk id="34" max="19" man="1"/>
    <brk id="46" max="19" man="1"/>
    <brk id="6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32</vt:i4>
      </vt:variant>
      <vt:variant>
        <vt:lpstr>이름이 지정된 범위</vt:lpstr>
      </vt:variant>
      <vt:variant>
        <vt:i4>16</vt:i4>
      </vt:variant>
    </vt:vector>
  </HeadingPairs>
  <TitlesOfParts>
    <vt:vector size="48" baseType="lpstr">
      <vt:lpstr>1.의료기관</vt:lpstr>
      <vt:lpstr>2.의료기관종사의료인력</vt:lpstr>
      <vt:lpstr>3.보건소인력</vt:lpstr>
      <vt:lpstr>4.보건지소및보건진료소인력</vt:lpstr>
      <vt:lpstr>5.의약품등제조업소및판매업소</vt:lpstr>
      <vt:lpstr>6식품위생관계업소</vt:lpstr>
      <vt:lpstr>7.공중위생영업소</vt:lpstr>
      <vt:lpstr>8.예방접종 </vt:lpstr>
      <vt:lpstr>9.법정감염병발생및사망(9-1, 2, 3)</vt:lpstr>
      <vt:lpstr>9.법정감염병발생및사망(9-4, 5, 6)</vt:lpstr>
      <vt:lpstr>9.법정감염병발생및사망(9-7, 8)</vt:lpstr>
      <vt:lpstr>10.결핵환자 현황 </vt:lpstr>
      <vt:lpstr>11.보건소구강보건사업실적</vt:lpstr>
      <vt:lpstr>12.모자보건사업 실적</vt:lpstr>
      <vt:lpstr>13.건강보험적용인구</vt:lpstr>
      <vt:lpstr>14.건강보험급여</vt:lpstr>
      <vt:lpstr>15.건강보험 대상자 진료실적</vt:lpstr>
      <vt:lpstr>16.국민연금가입자</vt:lpstr>
      <vt:lpstr>17.국민연금급여지급현황</vt:lpstr>
      <vt:lpstr>18.노인여가복지시설</vt:lpstr>
      <vt:lpstr>19.노인주거복지시설</vt:lpstr>
      <vt:lpstr>20.노인의료복지시설</vt:lpstr>
      <vt:lpstr>21.재가노인복지시설</vt:lpstr>
      <vt:lpstr>22.국민기초생활보장 수급자 </vt:lpstr>
      <vt:lpstr>23.기초연금수급자수</vt:lpstr>
      <vt:lpstr>24.여성복지시설</vt:lpstr>
      <vt:lpstr>25. 여성폭력상담</vt:lpstr>
      <vt:lpstr>26.아동복지시설</vt:lpstr>
      <vt:lpstr> 27.장애인복지 생활시설</vt:lpstr>
      <vt:lpstr>28.장애인 등록 현황</vt:lpstr>
      <vt:lpstr>29.어린이집</vt:lpstr>
      <vt:lpstr>30.자원봉사자현황</vt:lpstr>
      <vt:lpstr>' 27.장애인복지 생활시설'!Print_Area</vt:lpstr>
      <vt:lpstr>'1.의료기관'!Print_Area</vt:lpstr>
      <vt:lpstr>'11.보건소구강보건사업실적'!Print_Area</vt:lpstr>
      <vt:lpstr>'12.모자보건사업 실적'!Print_Area</vt:lpstr>
      <vt:lpstr>'2.의료기관종사의료인력'!Print_Area</vt:lpstr>
      <vt:lpstr>'20.노인의료복지시설'!Print_Area</vt:lpstr>
      <vt:lpstr>'22.국민기초생활보장 수급자 '!Print_Area</vt:lpstr>
      <vt:lpstr>'25. 여성폭력상담'!Print_Area</vt:lpstr>
      <vt:lpstr>'28.장애인 등록 현황'!Print_Area</vt:lpstr>
      <vt:lpstr>'5.의약품등제조업소및판매업소'!Print_Area</vt:lpstr>
      <vt:lpstr>'6식품위생관계업소'!Print_Area</vt:lpstr>
      <vt:lpstr>'7.공중위생영업소'!Print_Area</vt:lpstr>
      <vt:lpstr>'8.예방접종 '!Print_Area</vt:lpstr>
      <vt:lpstr>'9.법정감염병발생및사망(9-1, 2, 3)'!Print_Area</vt:lpstr>
      <vt:lpstr>'9.법정감염병발생및사망(9-4, 5, 6)'!Print_Area</vt:lpstr>
      <vt:lpstr>'9.법정감염병발생및사망(9-7, 8)'!Print_Area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나주시</dc:creator>
  <cp:lastModifiedBy>user</cp:lastModifiedBy>
  <cp:lastPrinted>2023-03-10T11:20:50Z</cp:lastPrinted>
  <dcterms:created xsi:type="dcterms:W3CDTF">2013-10-29T05:03:58Z</dcterms:created>
  <dcterms:modified xsi:type="dcterms:W3CDTF">2023-03-24T00:40:48Z</dcterms:modified>
</cp:coreProperties>
</file>