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2. 인구청년정책팀\0. 통계(2022년 제28회 통계연보)\3. 취합\취합(작성중)\"/>
    </mc:Choice>
  </mc:AlternateContent>
  <bookViews>
    <workbookView xWindow="0" yWindow="0" windowWidth="28800" windowHeight="12000" tabRatio="751"/>
  </bookViews>
  <sheets>
    <sheet name="1.인구추이(1998~2007청년인구 보완)" sheetId="4" r:id="rId1"/>
    <sheet name="2.읍면동별 세대 및 등록인구" sheetId="36" r:id="rId2"/>
    <sheet name="3.연령(5세 계급)및성별인구" sheetId="6" r:id="rId3"/>
    <sheet name="4.인구동태" sheetId="46" r:id="rId4"/>
    <sheet name="4-1.읍면동별 인구동태" sheetId="10" r:id="rId5"/>
    <sheet name="5.인구이동" sheetId="29" r:id="rId6"/>
    <sheet name="6.외국인 국적별 등록현황 " sheetId="41" r:id="rId7"/>
    <sheet name="7.외국인과의 혼인" sheetId="42" r:id="rId8"/>
    <sheet name="8. 여성가구주현황" sheetId="43" r:id="rId9"/>
    <sheet name="9. 다문화 가구 및 가구원" sheetId="44" r:id="rId10"/>
    <sheet name="10. 가구원수별 가구" sheetId="45" r:id="rId11"/>
  </sheets>
  <externalReferences>
    <externalReference r:id="rId12"/>
    <externalReference r:id="rId13"/>
  </externalReferences>
  <definedNames>
    <definedName name="aaa" localSheetId="0">#REF!</definedName>
    <definedName name="aaa" localSheetId="1">#REF!</definedName>
    <definedName name="aaa" localSheetId="2">#REF!</definedName>
    <definedName name="aaa" localSheetId="3">#REF!</definedName>
    <definedName name="aaa" localSheetId="4">#REF!</definedName>
    <definedName name="aaa" localSheetId="5">#REF!</definedName>
    <definedName name="aaa" localSheetId="6">#REF!</definedName>
    <definedName name="aaa" localSheetId="7">#REF!</definedName>
    <definedName name="aaa" localSheetId="8">#REF!</definedName>
    <definedName name="aaa" localSheetId="9">#REF!</definedName>
    <definedName name="aaa">#REF!</definedName>
    <definedName name="bbb" localSheetId="0">#REF!</definedName>
    <definedName name="bbb" localSheetId="1">#REF!</definedName>
    <definedName name="bbb" localSheetId="2">#REF!</definedName>
    <definedName name="bbb" localSheetId="3">#REF!</definedName>
    <definedName name="bbb" localSheetId="4">#REF!</definedName>
    <definedName name="bbb" localSheetId="7">#REF!</definedName>
    <definedName name="bbb" localSheetId="9">#REF!</definedName>
    <definedName name="bbb">#REF!</definedName>
    <definedName name="Document_array" localSheetId="0">{"Book1"}</definedName>
    <definedName name="Document_array" localSheetId="10">{"Book1"}</definedName>
    <definedName name="Document_array" localSheetId="1">{"Book1"}</definedName>
    <definedName name="Document_array" localSheetId="2">{"Book1"}</definedName>
    <definedName name="Document_array" localSheetId="3">{"Book1"}</definedName>
    <definedName name="Document_array" localSheetId="4">{"Book1"}</definedName>
    <definedName name="Document_array" localSheetId="5">{"Book1"}</definedName>
    <definedName name="Document_array" localSheetId="6">{"Book1"}</definedName>
    <definedName name="Document_array" localSheetId="7">{"Book1"}</definedName>
    <definedName name="Document_array" localSheetId="8">{"Book1"}</definedName>
    <definedName name="Document_array" localSheetId="9">{"Book1"}</definedName>
    <definedName name="Document_array">{"Book1"}</definedName>
    <definedName name="G" localSheetId="0">'[1] 견적서'!#REF!</definedName>
    <definedName name="G" localSheetId="10">'[1] 견적서'!#REF!</definedName>
    <definedName name="G" localSheetId="1">'[1] 견적서'!#REF!</definedName>
    <definedName name="G" localSheetId="2">'[1] 견적서'!#REF!</definedName>
    <definedName name="G" localSheetId="3">'[1] 견적서'!#REF!</definedName>
    <definedName name="G" localSheetId="4">'[1] 견적서'!#REF!</definedName>
    <definedName name="G" localSheetId="5">'[1] 견적서'!#REF!</definedName>
    <definedName name="G" localSheetId="6">'[1] 견적서'!#REF!</definedName>
    <definedName name="G" localSheetId="7">'[1] 견적서'!#REF!</definedName>
    <definedName name="G" localSheetId="8">'[1] 견적서'!#REF!</definedName>
    <definedName name="G" localSheetId="9">'[1] 견적서'!#REF!</definedName>
    <definedName name="G">'[1] 견적서'!#REF!</definedName>
    <definedName name="_xlnm.Print_Area" localSheetId="0">'1.인구추이(1998~2007청년인구 보완)'!$A$1:$Q$50</definedName>
    <definedName name="_xlnm.Print_Area" localSheetId="10">'10. 가구원수별 가구'!$A$1:$Q$21</definedName>
    <definedName name="_xlnm.Print_Area" localSheetId="1">'2.읍면동별 세대 및 등록인구'!$A$1:$P$39</definedName>
    <definedName name="_xlnm.Print_Area" localSheetId="2">'3.연령(5세 계급)및성별인구'!$A$1:$Z$42</definedName>
    <definedName name="_xlnm.Print_Area" localSheetId="5">'5.인구이동'!$A$1:$T$28</definedName>
    <definedName name="_xlnm.Print_Area" localSheetId="6">'6.외국인 국적별 등록현황 '!$A$1:$AK$34</definedName>
    <definedName name="_xlnm.Print_Area" localSheetId="8">'8. 여성가구주현황'!$A$1:$L$15</definedName>
    <definedName name="_xlnm.Print_Area" localSheetId="9">'9. 다문화 가구 및 가구원'!$A$1:$Q$14</definedName>
    <definedName name="_xlnm.Print_Area">'[2]2-1포천(각세)(외제)'!#REF!</definedName>
    <definedName name="_xlnm.Print_Titles">#N/A</definedName>
    <definedName name="기본급테이블" localSheetId="0">#REF!</definedName>
    <definedName name="기본급테이블" localSheetId="1">#REF!</definedName>
    <definedName name="기본급테이블" localSheetId="2">#REF!</definedName>
    <definedName name="기본급테이블" localSheetId="3">#REF!</definedName>
    <definedName name="기본급테이블" localSheetId="4">#REF!</definedName>
    <definedName name="기본급테이블" localSheetId="5">#REF!</definedName>
    <definedName name="기본급테이블" localSheetId="6">#REF!</definedName>
    <definedName name="기본급테이블" localSheetId="7">#REF!</definedName>
    <definedName name="기본급테이블" localSheetId="8">#REF!</definedName>
    <definedName name="기본급테이블" localSheetId="9">#REF!</definedName>
    <definedName name="기본급테이블">#REF!</definedName>
    <definedName name="다문화가구" localSheetId="1">#REF!</definedName>
    <definedName name="다문화가구" localSheetId="3">#REF!</definedName>
    <definedName name="다문화가구" localSheetId="7">#REF!</definedName>
    <definedName name="다문화가구">#REF!</definedName>
    <definedName name="보고용" localSheetId="0">{"Book1"}</definedName>
    <definedName name="보고용" localSheetId="10">{"Book1"}</definedName>
    <definedName name="보고용" localSheetId="1">{"Book1"}</definedName>
    <definedName name="보고용" localSheetId="2">{"Book1"}</definedName>
    <definedName name="보고용" localSheetId="3">{"Book1"}</definedName>
    <definedName name="보고용" localSheetId="4">{"Book1"}</definedName>
    <definedName name="보고용" localSheetId="5">{"Book1"}</definedName>
    <definedName name="보고용" localSheetId="6">{"Book1"}</definedName>
    <definedName name="보고용" localSheetId="7">{"Book1"}</definedName>
    <definedName name="보고용" localSheetId="8">{"Book1"}</definedName>
    <definedName name="보고용" localSheetId="9">{"Book1"}</definedName>
    <definedName name="보고용">{"Book1"}</definedName>
    <definedName name="사원테이블" localSheetId="0">#REF!</definedName>
    <definedName name="사원테이블" localSheetId="1">#REF!</definedName>
    <definedName name="사원테이블" localSheetId="2">#REF!</definedName>
    <definedName name="사원테이블" localSheetId="3">#REF!</definedName>
    <definedName name="사원테이블" localSheetId="4">#REF!</definedName>
    <definedName name="사원테이블" localSheetId="5">#REF!</definedName>
    <definedName name="사원테이블" localSheetId="6">#REF!</definedName>
    <definedName name="사원테이블" localSheetId="7">#REF!</definedName>
    <definedName name="사원테이블" localSheetId="8">#REF!</definedName>
    <definedName name="사원테이블" localSheetId="9">#REF!</definedName>
    <definedName name="사원테이블">#REF!</definedName>
    <definedName name="수당테이블" localSheetId="0">#REF!</definedName>
    <definedName name="수당테이블" localSheetId="1">#REF!</definedName>
    <definedName name="수당테이블" localSheetId="2">#REF!</definedName>
    <definedName name="수당테이블" localSheetId="3">#REF!</definedName>
    <definedName name="수당테이블" localSheetId="4">#REF!</definedName>
    <definedName name="수당테이블" localSheetId="5">#REF!</definedName>
    <definedName name="수당테이블" localSheetId="6">#REF!</definedName>
    <definedName name="수당테이블" localSheetId="7">#REF!</definedName>
    <definedName name="수당테이블" localSheetId="8">#REF!</definedName>
    <definedName name="수당테이블" localSheetId="9">#REF!</definedName>
    <definedName name="수당테이블">#REF!</definedName>
    <definedName name="ㅇㅎ" localSheetId="10">'[2]2-1포천(각세)(외제)'!#REF!</definedName>
    <definedName name="ㅇㅎ" localSheetId="1">'[2]2-1포천(각세)(외제)'!#REF!</definedName>
    <definedName name="ㅇㅎ" localSheetId="3">'[2]2-1포천(각세)(외제)'!#REF!</definedName>
    <definedName name="ㅇㅎ" localSheetId="6">'[2]2-1포천(각세)(외제)'!#REF!</definedName>
    <definedName name="ㅇㅎ" localSheetId="7">'[2]2-1포천(각세)(외제)'!#REF!</definedName>
    <definedName name="ㅇㅎ" localSheetId="8">'[2]2-1포천(각세)(외제)'!#REF!</definedName>
    <definedName name="ㅇㅎ" localSheetId="9">'[2]2-1포천(각세)(외제)'!#REF!</definedName>
    <definedName name="ㅇㅎ">'[2]2-1포천(각세)(외제)'!#REF!</definedName>
    <definedName name="외국인국적2" localSheetId="0">#REF!</definedName>
    <definedName name="외국인국적2" localSheetId="1">#REF!</definedName>
    <definedName name="외국인국적2" localSheetId="2">#REF!</definedName>
    <definedName name="외국인국적2" localSheetId="3">#REF!</definedName>
    <definedName name="외국인국적2" localSheetId="4">#REF!</definedName>
    <definedName name="외국인국적2" localSheetId="7">#REF!</definedName>
    <definedName name="외국인국적2" localSheetId="9">#REF!</definedName>
    <definedName name="외국인국적2">#REF!</definedName>
    <definedName name="읍면동별인구동태">#REF!</definedName>
    <definedName name="직책테이블" localSheetId="0">#REF!</definedName>
    <definedName name="직책테이블" localSheetId="1">#REF!</definedName>
    <definedName name="직책테이블" localSheetId="2">#REF!</definedName>
    <definedName name="직책테이블" localSheetId="3">#REF!</definedName>
    <definedName name="직책테이블" localSheetId="4">#REF!</definedName>
    <definedName name="직책테이블" localSheetId="5">#REF!</definedName>
    <definedName name="직책테이블" localSheetId="6">#REF!</definedName>
    <definedName name="직책테이블" localSheetId="7">#REF!</definedName>
    <definedName name="직책테이블" localSheetId="8">#REF!</definedName>
    <definedName name="직책테이블" localSheetId="9">#REF!</definedName>
    <definedName name="직책테이블">#REF!</definedName>
  </definedNames>
  <calcPr calcId="162913"/>
</workbook>
</file>

<file path=xl/calcChain.xml><?xml version="1.0" encoding="utf-8"?>
<calcChain xmlns="http://schemas.openxmlformats.org/spreadsheetml/2006/main">
  <c r="E15" i="10" l="1"/>
  <c r="E16" i="10"/>
  <c r="E17" i="10"/>
  <c r="E18" i="10"/>
  <c r="E19" i="10"/>
  <c r="E20" i="10"/>
  <c r="E21" i="10"/>
  <c r="E22" i="10"/>
  <c r="E23" i="10"/>
  <c r="E24" i="10"/>
  <c r="E25" i="10"/>
  <c r="E26" i="10"/>
  <c r="E27" i="10"/>
  <c r="E28" i="10"/>
  <c r="E29" i="10"/>
  <c r="E30" i="10"/>
  <c r="E31" i="10"/>
  <c r="E32" i="10"/>
  <c r="E33" i="10"/>
  <c r="E14" i="10"/>
  <c r="B15" i="10"/>
  <c r="B16" i="10"/>
  <c r="B17" i="10"/>
  <c r="B18" i="10"/>
  <c r="B19" i="10"/>
  <c r="B20" i="10"/>
  <c r="B21" i="10"/>
  <c r="B22" i="10"/>
  <c r="B23" i="10"/>
  <c r="B24" i="10"/>
  <c r="B25" i="10"/>
  <c r="B26" i="10"/>
  <c r="B27" i="10"/>
  <c r="B28" i="10"/>
  <c r="B29" i="10"/>
  <c r="B30" i="10"/>
  <c r="B31" i="10"/>
  <c r="B32" i="10"/>
  <c r="B33" i="10"/>
  <c r="B14" i="10"/>
  <c r="E15" i="46"/>
  <c r="E16" i="46"/>
  <c r="E17" i="46"/>
  <c r="E18" i="46"/>
  <c r="E19" i="46"/>
  <c r="E20" i="46"/>
  <c r="E21" i="46"/>
  <c r="E22" i="46"/>
  <c r="E23" i="46"/>
  <c r="E24" i="46"/>
  <c r="E25" i="46"/>
  <c r="E14" i="46"/>
  <c r="B15" i="46"/>
  <c r="B16" i="46"/>
  <c r="B17" i="46"/>
  <c r="B18" i="46"/>
  <c r="B19" i="46"/>
  <c r="B20" i="46"/>
  <c r="B21" i="46"/>
  <c r="B22" i="46"/>
  <c r="B23" i="46"/>
  <c r="B24" i="46"/>
  <c r="B25" i="46"/>
  <c r="B14" i="46"/>
  <c r="I13" i="46" l="1"/>
  <c r="H13" i="46"/>
  <c r="G13" i="46"/>
  <c r="F13" i="46"/>
  <c r="E13" i="46"/>
  <c r="D13" i="46"/>
  <c r="C13" i="46"/>
  <c r="B13" i="46"/>
  <c r="L12" i="43" l="1"/>
  <c r="L13" i="43"/>
  <c r="C9" i="43"/>
  <c r="L9" i="43" s="1"/>
  <c r="C10" i="43"/>
  <c r="L10" i="43" s="1"/>
  <c r="C11" i="43"/>
  <c r="L11" i="43" s="1"/>
  <c r="C12" i="43"/>
  <c r="C13" i="43"/>
  <c r="C8" i="43"/>
  <c r="L8" i="43" s="1"/>
  <c r="C13" i="41" l="1"/>
  <c r="D13" i="41"/>
  <c r="E13" i="41"/>
  <c r="F13" i="41"/>
  <c r="G13" i="41"/>
  <c r="H13" i="41"/>
  <c r="I13" i="41"/>
  <c r="J13" i="41"/>
  <c r="K13" i="41"/>
  <c r="L13" i="41"/>
  <c r="M13" i="41"/>
  <c r="N13" i="41"/>
  <c r="O13" i="41"/>
  <c r="P13" i="41"/>
  <c r="Q13" i="41"/>
  <c r="R13" i="41"/>
  <c r="S13" i="41"/>
  <c r="T13" i="41"/>
  <c r="U13" i="41"/>
  <c r="V13" i="41"/>
  <c r="W13" i="41"/>
  <c r="X13" i="41"/>
  <c r="Y13" i="41"/>
  <c r="Z13" i="41"/>
  <c r="AA13" i="41"/>
  <c r="AB13" i="41"/>
  <c r="AC13" i="41"/>
  <c r="AD13" i="41"/>
  <c r="AE13" i="41"/>
  <c r="AF13" i="41"/>
  <c r="AG13" i="41"/>
  <c r="AH13" i="41"/>
  <c r="AI13" i="41"/>
  <c r="AJ13" i="41"/>
  <c r="AK13" i="41"/>
  <c r="B13" i="41"/>
  <c r="P14" i="29"/>
  <c r="N14" i="29"/>
  <c r="L14" i="29"/>
  <c r="J14" i="29"/>
  <c r="H14" i="29"/>
  <c r="G14" i="29"/>
  <c r="F14" i="29"/>
  <c r="E14" i="29"/>
  <c r="D14" i="29"/>
  <c r="C14" i="29"/>
  <c r="S14" i="29" s="1"/>
  <c r="B14" i="29"/>
  <c r="R14" i="29" s="1"/>
  <c r="R15" i="29"/>
  <c r="S15" i="29"/>
  <c r="R16" i="29"/>
  <c r="S16" i="29"/>
  <c r="R17" i="29"/>
  <c r="S17" i="29"/>
  <c r="R18" i="29"/>
  <c r="S18" i="29"/>
  <c r="R19" i="29"/>
  <c r="S19" i="29"/>
  <c r="R20" i="29"/>
  <c r="S20" i="29"/>
  <c r="R21" i="29"/>
  <c r="S21" i="29"/>
  <c r="R22" i="29"/>
  <c r="S22" i="29"/>
  <c r="R23" i="29"/>
  <c r="S23" i="29"/>
  <c r="R24" i="29"/>
  <c r="S24" i="29"/>
  <c r="R25" i="29"/>
  <c r="S25" i="29"/>
  <c r="R26" i="29"/>
  <c r="S26" i="29"/>
  <c r="I13" i="10" l="1"/>
  <c r="C13" i="10"/>
  <c r="D13" i="10"/>
  <c r="E13" i="10"/>
  <c r="F13" i="10"/>
  <c r="G13" i="10"/>
  <c r="H13" i="10"/>
  <c r="B13" i="10"/>
  <c r="R20" i="6" l="1"/>
  <c r="R32" i="6"/>
  <c r="E11" i="6"/>
  <c r="E23" i="6"/>
  <c r="E35" i="6"/>
  <c r="L10" i="6"/>
  <c r="J10" i="6"/>
  <c r="H10" i="6"/>
  <c r="F10" i="6"/>
  <c r="D10" i="6"/>
  <c r="D8" i="6" s="1"/>
  <c r="R9" i="6" s="1"/>
  <c r="L9" i="6"/>
  <c r="J9" i="6"/>
  <c r="H9" i="6"/>
  <c r="F9" i="6"/>
  <c r="D9" i="6"/>
  <c r="E9" i="6" s="1"/>
  <c r="B10" i="6"/>
  <c r="B9" i="6"/>
  <c r="L35" i="6"/>
  <c r="J35" i="6"/>
  <c r="H35" i="6"/>
  <c r="F35" i="6"/>
  <c r="D35" i="6"/>
  <c r="B35" i="6"/>
  <c r="L32" i="6"/>
  <c r="J32" i="6"/>
  <c r="H32" i="6"/>
  <c r="F32" i="6"/>
  <c r="D32" i="6"/>
  <c r="E32" i="6" s="1"/>
  <c r="B32" i="6"/>
  <c r="L29" i="6"/>
  <c r="J29" i="6"/>
  <c r="H29" i="6"/>
  <c r="F29" i="6"/>
  <c r="D29" i="6"/>
  <c r="E29" i="6" s="1"/>
  <c r="B29" i="6"/>
  <c r="L26" i="6"/>
  <c r="J26" i="6"/>
  <c r="H26" i="6"/>
  <c r="F26" i="6"/>
  <c r="D26" i="6"/>
  <c r="E26" i="6" s="1"/>
  <c r="B26" i="6"/>
  <c r="L23" i="6"/>
  <c r="J23" i="6"/>
  <c r="H23" i="6"/>
  <c r="F23" i="6"/>
  <c r="D23" i="6"/>
  <c r="B23" i="6"/>
  <c r="L20" i="6"/>
  <c r="J20" i="6"/>
  <c r="H20" i="6"/>
  <c r="F20" i="6"/>
  <c r="D20" i="6"/>
  <c r="E20" i="6" s="1"/>
  <c r="B20" i="6"/>
  <c r="L17" i="6"/>
  <c r="J17" i="6"/>
  <c r="H17" i="6"/>
  <c r="F17" i="6"/>
  <c r="D17" i="6"/>
  <c r="E17" i="6" s="1"/>
  <c r="B17" i="6"/>
  <c r="B14" i="6"/>
  <c r="D14" i="6"/>
  <c r="E14" i="6" s="1"/>
  <c r="F14" i="6"/>
  <c r="H14" i="6"/>
  <c r="J14" i="6"/>
  <c r="L14" i="6"/>
  <c r="L38" i="6"/>
  <c r="J38" i="6"/>
  <c r="H38" i="6"/>
  <c r="F38" i="6"/>
  <c r="D38" i="6"/>
  <c r="E38" i="6" s="1"/>
  <c r="B38" i="6"/>
  <c r="Y38" i="6"/>
  <c r="W38" i="6"/>
  <c r="U38" i="6"/>
  <c r="S38" i="6"/>
  <c r="Q38" i="6"/>
  <c r="R38" i="6" s="1"/>
  <c r="O38" i="6"/>
  <c r="O35" i="6"/>
  <c r="Q35" i="6"/>
  <c r="R35" i="6" s="1"/>
  <c r="S35" i="6"/>
  <c r="U35" i="6"/>
  <c r="W35" i="6"/>
  <c r="Y35" i="6"/>
  <c r="Y32" i="6"/>
  <c r="W32" i="6"/>
  <c r="U32" i="6"/>
  <c r="S32" i="6"/>
  <c r="Q32" i="6"/>
  <c r="O32" i="6"/>
  <c r="O29" i="6"/>
  <c r="Q29" i="6"/>
  <c r="R29" i="6" s="1"/>
  <c r="S29" i="6"/>
  <c r="U29" i="6"/>
  <c r="W29" i="6"/>
  <c r="Y29" i="6"/>
  <c r="Y26" i="6"/>
  <c r="W26" i="6"/>
  <c r="U26" i="6"/>
  <c r="S26" i="6"/>
  <c r="Q26" i="6"/>
  <c r="R26" i="6" s="1"/>
  <c r="O26" i="6"/>
  <c r="O23" i="6"/>
  <c r="Q23" i="6"/>
  <c r="R23" i="6" s="1"/>
  <c r="S23" i="6"/>
  <c r="U23" i="6"/>
  <c r="W23" i="6"/>
  <c r="Y23" i="6"/>
  <c r="Y20" i="6"/>
  <c r="W20" i="6"/>
  <c r="U20" i="6"/>
  <c r="S20" i="6"/>
  <c r="Q20" i="6"/>
  <c r="O20" i="6"/>
  <c r="O17" i="6"/>
  <c r="Q17" i="6"/>
  <c r="R17" i="6" s="1"/>
  <c r="S17" i="6"/>
  <c r="U17" i="6"/>
  <c r="W17" i="6"/>
  <c r="Y17" i="6"/>
  <c r="Y14" i="6"/>
  <c r="W14" i="6"/>
  <c r="U14" i="6"/>
  <c r="S14" i="6"/>
  <c r="Q14" i="6"/>
  <c r="R14" i="6" s="1"/>
  <c r="O14" i="6"/>
  <c r="Y8" i="6"/>
  <c r="W8" i="6"/>
  <c r="U8" i="6"/>
  <c r="S8" i="6"/>
  <c r="Q8" i="6"/>
  <c r="R8" i="6" s="1"/>
  <c r="O8" i="6"/>
  <c r="Y11" i="6"/>
  <c r="W11" i="6"/>
  <c r="U11" i="6"/>
  <c r="S11" i="6"/>
  <c r="Q11" i="6"/>
  <c r="R11" i="6" s="1"/>
  <c r="O11" i="6"/>
  <c r="L11" i="6"/>
  <c r="J11" i="6"/>
  <c r="H11" i="6"/>
  <c r="F11" i="6"/>
  <c r="D11" i="6"/>
  <c r="B11" i="6"/>
  <c r="C9" i="6" l="1"/>
  <c r="C23" i="6"/>
  <c r="C10" i="6"/>
  <c r="P32" i="6"/>
  <c r="K14" i="6"/>
  <c r="E34" i="6"/>
  <c r="E22" i="6"/>
  <c r="E10" i="6"/>
  <c r="R31" i="6"/>
  <c r="R19" i="6"/>
  <c r="E33" i="6"/>
  <c r="E21" i="6"/>
  <c r="R30" i="6"/>
  <c r="R18" i="6"/>
  <c r="I20" i="6"/>
  <c r="I26" i="6"/>
  <c r="I32" i="6"/>
  <c r="I10" i="6"/>
  <c r="M14" i="6"/>
  <c r="T11" i="6"/>
  <c r="K26" i="6"/>
  <c r="K32" i="6"/>
  <c r="K10" i="6"/>
  <c r="E31" i="6"/>
  <c r="E19" i="6"/>
  <c r="R40" i="6"/>
  <c r="R28" i="6"/>
  <c r="R16" i="6"/>
  <c r="Z26" i="6"/>
  <c r="Z32" i="6"/>
  <c r="Z38" i="6"/>
  <c r="M20" i="6"/>
  <c r="M26" i="6"/>
  <c r="M32" i="6"/>
  <c r="M10" i="6"/>
  <c r="E30" i="6"/>
  <c r="E18" i="6"/>
  <c r="R39" i="6"/>
  <c r="R27" i="6"/>
  <c r="R15" i="6"/>
  <c r="V11" i="6"/>
  <c r="X14" i="6"/>
  <c r="Z20" i="6"/>
  <c r="Z17" i="6"/>
  <c r="Z23" i="6"/>
  <c r="Z29" i="6"/>
  <c r="E8" i="6"/>
  <c r="Z14" i="6"/>
  <c r="X17" i="6"/>
  <c r="X23" i="6"/>
  <c r="X29" i="6"/>
  <c r="X35" i="6"/>
  <c r="E40" i="6"/>
  <c r="E28" i="6"/>
  <c r="E16" i="6"/>
  <c r="R37" i="6"/>
  <c r="R25" i="6"/>
  <c r="R13" i="6"/>
  <c r="V17" i="6"/>
  <c r="V23" i="6"/>
  <c r="V29" i="6"/>
  <c r="V35" i="6"/>
  <c r="G38" i="6"/>
  <c r="G17" i="6"/>
  <c r="G23" i="6"/>
  <c r="E39" i="6"/>
  <c r="E27" i="6"/>
  <c r="E15" i="6"/>
  <c r="R36" i="6"/>
  <c r="R24" i="6"/>
  <c r="R12" i="6"/>
  <c r="M9" i="6"/>
  <c r="V8" i="6"/>
  <c r="T17" i="6"/>
  <c r="T23" i="6"/>
  <c r="I17" i="6"/>
  <c r="I23" i="6"/>
  <c r="I29" i="6"/>
  <c r="I35" i="6"/>
  <c r="G9" i="6"/>
  <c r="K11" i="6"/>
  <c r="X8" i="6"/>
  <c r="K38" i="6"/>
  <c r="K17" i="6"/>
  <c r="I9" i="6"/>
  <c r="E37" i="6"/>
  <c r="E25" i="6"/>
  <c r="E13" i="6"/>
  <c r="R34" i="6"/>
  <c r="R22" i="6"/>
  <c r="R10" i="6"/>
  <c r="I11" i="6"/>
  <c r="M11" i="6"/>
  <c r="M17" i="6"/>
  <c r="M23" i="6"/>
  <c r="M29" i="6"/>
  <c r="M35" i="6"/>
  <c r="K9" i="6"/>
  <c r="E36" i="6"/>
  <c r="E24" i="6"/>
  <c r="E12" i="6"/>
  <c r="R33" i="6"/>
  <c r="R21" i="6"/>
  <c r="L8" i="6"/>
  <c r="M38" i="6" s="1"/>
  <c r="J8" i="6"/>
  <c r="X26" i="6" s="1"/>
  <c r="H8" i="6"/>
  <c r="V20" i="6" s="1"/>
  <c r="F8" i="6"/>
  <c r="G35" i="6" s="1"/>
  <c r="B8" i="6"/>
  <c r="C11" i="6" s="1"/>
  <c r="C32" i="6" l="1"/>
  <c r="G10" i="6"/>
  <c r="P11" i="6"/>
  <c r="C26" i="6"/>
  <c r="G32" i="6"/>
  <c r="C17" i="6"/>
  <c r="C20" i="6"/>
  <c r="T32" i="6"/>
  <c r="K20" i="6"/>
  <c r="G14" i="6"/>
  <c r="G26" i="6"/>
  <c r="P20" i="6"/>
  <c r="P38" i="6"/>
  <c r="T8" i="6"/>
  <c r="Z11" i="6"/>
  <c r="X38" i="6"/>
  <c r="V38" i="6"/>
  <c r="G20" i="6"/>
  <c r="P23" i="6"/>
  <c r="P14" i="6"/>
  <c r="G11" i="6"/>
  <c r="X20" i="6"/>
  <c r="V14" i="6"/>
  <c r="X32" i="6"/>
  <c r="V32" i="6"/>
  <c r="T14" i="6"/>
  <c r="C29" i="6"/>
  <c r="P35" i="6"/>
  <c r="K35" i="6"/>
  <c r="I38" i="6"/>
  <c r="I14" i="6"/>
  <c r="T38" i="6"/>
  <c r="V26" i="6"/>
  <c r="P8" i="6"/>
  <c r="P29" i="6"/>
  <c r="X18" i="6"/>
  <c r="X30" i="6"/>
  <c r="K15" i="6"/>
  <c r="K27" i="6"/>
  <c r="K39" i="6"/>
  <c r="X19" i="6"/>
  <c r="X31" i="6"/>
  <c r="K16" i="6"/>
  <c r="K28" i="6"/>
  <c r="K40" i="6"/>
  <c r="X40" i="6"/>
  <c r="X9" i="6"/>
  <c r="X21" i="6"/>
  <c r="X33" i="6"/>
  <c r="K18" i="6"/>
  <c r="K30" i="6"/>
  <c r="X10" i="6"/>
  <c r="X22" i="6"/>
  <c r="X34" i="6"/>
  <c r="K19" i="6"/>
  <c r="K31" i="6"/>
  <c r="K12" i="6"/>
  <c r="X12" i="6"/>
  <c r="X24" i="6"/>
  <c r="X36" i="6"/>
  <c r="K21" i="6"/>
  <c r="K33" i="6"/>
  <c r="K13" i="6"/>
  <c r="X13" i="6"/>
  <c r="X25" i="6"/>
  <c r="X37" i="6"/>
  <c r="K22" i="6"/>
  <c r="K34" i="6"/>
  <c r="K8" i="6"/>
  <c r="X15" i="6"/>
  <c r="X27" i="6"/>
  <c r="X39" i="6"/>
  <c r="K24" i="6"/>
  <c r="K36" i="6"/>
  <c r="X16" i="6"/>
  <c r="X28" i="6"/>
  <c r="K25" i="6"/>
  <c r="K37" i="6"/>
  <c r="K29" i="6"/>
  <c r="T35" i="6"/>
  <c r="X11" i="6"/>
  <c r="P26" i="6"/>
  <c r="C27" i="6"/>
  <c r="C39" i="6"/>
  <c r="C12" i="6"/>
  <c r="P18" i="6"/>
  <c r="P30" i="6"/>
  <c r="C28" i="6"/>
  <c r="C40" i="6"/>
  <c r="C13" i="6"/>
  <c r="P19" i="6"/>
  <c r="P31" i="6"/>
  <c r="C30" i="6"/>
  <c r="C21" i="6"/>
  <c r="P9" i="6"/>
  <c r="P21" i="6"/>
  <c r="P33" i="6"/>
  <c r="C31" i="6"/>
  <c r="C22" i="6"/>
  <c r="P10" i="6"/>
  <c r="P22" i="6"/>
  <c r="P34" i="6"/>
  <c r="P40" i="6"/>
  <c r="C33" i="6"/>
  <c r="C24" i="6"/>
  <c r="P28" i="6"/>
  <c r="P12" i="6"/>
  <c r="P24" i="6"/>
  <c r="P36" i="6"/>
  <c r="C34" i="6"/>
  <c r="C25" i="6"/>
  <c r="C38" i="6"/>
  <c r="P13" i="6"/>
  <c r="P25" i="6"/>
  <c r="P37" i="6"/>
  <c r="C35" i="6"/>
  <c r="C18" i="6"/>
  <c r="C36" i="6"/>
  <c r="C19" i="6"/>
  <c r="C8" i="6"/>
  <c r="C16" i="6"/>
  <c r="P15" i="6"/>
  <c r="P27" i="6"/>
  <c r="P39" i="6"/>
  <c r="C37" i="6"/>
  <c r="C15" i="6"/>
  <c r="P16" i="6"/>
  <c r="T40" i="6"/>
  <c r="T9" i="6"/>
  <c r="T10" i="6"/>
  <c r="G13" i="6"/>
  <c r="T12" i="6"/>
  <c r="T24" i="6"/>
  <c r="T36" i="6"/>
  <c r="G15" i="6"/>
  <c r="G27" i="6"/>
  <c r="G39" i="6"/>
  <c r="G30" i="6"/>
  <c r="T19" i="6"/>
  <c r="G22" i="6"/>
  <c r="T21" i="6"/>
  <c r="G12" i="6"/>
  <c r="T13" i="6"/>
  <c r="T25" i="6"/>
  <c r="T37" i="6"/>
  <c r="G16" i="6"/>
  <c r="G28" i="6"/>
  <c r="G40" i="6"/>
  <c r="G19" i="6"/>
  <c r="G21" i="6"/>
  <c r="G24" i="6"/>
  <c r="G31" i="6"/>
  <c r="T18" i="6"/>
  <c r="G33" i="6"/>
  <c r="T34" i="6"/>
  <c r="T15" i="6"/>
  <c r="T27" i="6"/>
  <c r="T39" i="6"/>
  <c r="G18" i="6"/>
  <c r="T31" i="6"/>
  <c r="T22" i="6"/>
  <c r="T16" i="6"/>
  <c r="T28" i="6"/>
  <c r="G8" i="6"/>
  <c r="T30" i="6"/>
  <c r="G34" i="6"/>
  <c r="T33" i="6"/>
  <c r="G25" i="6"/>
  <c r="G37" i="6"/>
  <c r="G36" i="6"/>
  <c r="V13" i="6"/>
  <c r="V25" i="6"/>
  <c r="V37" i="6"/>
  <c r="V24" i="6"/>
  <c r="I18" i="6"/>
  <c r="I30" i="6"/>
  <c r="I8" i="6"/>
  <c r="V12" i="6"/>
  <c r="V15" i="6"/>
  <c r="V27" i="6"/>
  <c r="V39" i="6"/>
  <c r="I19" i="6"/>
  <c r="I31" i="6"/>
  <c r="V16" i="6"/>
  <c r="V28" i="6"/>
  <c r="V40" i="6"/>
  <c r="I21" i="6"/>
  <c r="I33" i="6"/>
  <c r="V18" i="6"/>
  <c r="V30" i="6"/>
  <c r="I22" i="6"/>
  <c r="I34" i="6"/>
  <c r="V36" i="6"/>
  <c r="V19" i="6"/>
  <c r="V31" i="6"/>
  <c r="I16" i="6"/>
  <c r="I12" i="6"/>
  <c r="I24" i="6"/>
  <c r="I36" i="6"/>
  <c r="I28" i="6"/>
  <c r="V9" i="6"/>
  <c r="V21" i="6"/>
  <c r="V33" i="6"/>
  <c r="I13" i="6"/>
  <c r="I25" i="6"/>
  <c r="I37" i="6"/>
  <c r="V10" i="6"/>
  <c r="V22" i="6"/>
  <c r="V34" i="6"/>
  <c r="I15" i="6"/>
  <c r="I27" i="6"/>
  <c r="I39" i="6"/>
  <c r="I40" i="6"/>
  <c r="Z9" i="6"/>
  <c r="M21" i="6"/>
  <c r="M33" i="6"/>
  <c r="M13" i="6"/>
  <c r="Z18" i="6"/>
  <c r="Z30" i="6"/>
  <c r="Z10" i="6"/>
  <c r="M22" i="6"/>
  <c r="M34" i="6"/>
  <c r="M8" i="6"/>
  <c r="Z19" i="6"/>
  <c r="Z31" i="6"/>
  <c r="Z12" i="6"/>
  <c r="M24" i="6"/>
  <c r="M36" i="6"/>
  <c r="Z21" i="6"/>
  <c r="Z33" i="6"/>
  <c r="M25" i="6"/>
  <c r="M37" i="6"/>
  <c r="Z28" i="6"/>
  <c r="Z22" i="6"/>
  <c r="Z34" i="6"/>
  <c r="M15" i="6"/>
  <c r="M27" i="6"/>
  <c r="M39" i="6"/>
  <c r="M12" i="6"/>
  <c r="Z24" i="6"/>
  <c r="Z36" i="6"/>
  <c r="M16" i="6"/>
  <c r="M28" i="6"/>
  <c r="M40" i="6"/>
  <c r="Z13" i="6"/>
  <c r="Z25" i="6"/>
  <c r="Z37" i="6"/>
  <c r="Z40" i="6"/>
  <c r="M18" i="6"/>
  <c r="M30" i="6"/>
  <c r="Z15" i="6"/>
  <c r="Z27" i="6"/>
  <c r="Z39" i="6"/>
  <c r="M19" i="6"/>
  <c r="M31" i="6"/>
  <c r="Z16" i="6"/>
  <c r="Z8" i="6"/>
  <c r="K23" i="6"/>
  <c r="T29" i="6"/>
  <c r="G29" i="6"/>
  <c r="Z35" i="6"/>
  <c r="T20" i="6"/>
  <c r="T26" i="6"/>
  <c r="P17" i="6"/>
  <c r="C14" i="6"/>
  <c r="O15" i="36"/>
  <c r="O16" i="36"/>
  <c r="O17" i="36"/>
  <c r="O18" i="36"/>
  <c r="O19" i="36"/>
  <c r="O20" i="36"/>
  <c r="O21" i="36"/>
  <c r="O22" i="36"/>
  <c r="O23" i="36"/>
  <c r="O24" i="36"/>
  <c r="O25" i="36"/>
  <c r="O26" i="36"/>
  <c r="O27" i="36"/>
  <c r="O28" i="36"/>
  <c r="O29" i="36"/>
  <c r="O30" i="36"/>
  <c r="O31" i="36"/>
  <c r="O32" i="36"/>
  <c r="O33" i="36"/>
  <c r="O34" i="36"/>
  <c r="O14" i="36"/>
  <c r="L10" i="36"/>
  <c r="C14" i="36"/>
  <c r="D14" i="36"/>
  <c r="E14" i="36"/>
  <c r="F14" i="36"/>
  <c r="G14" i="36"/>
  <c r="H14" i="36"/>
  <c r="I14" i="36"/>
  <c r="J14" i="36"/>
  <c r="K14" i="36"/>
  <c r="M14" i="36"/>
  <c r="B14" i="36"/>
  <c r="E34" i="36"/>
  <c r="D34" i="36"/>
  <c r="C34" i="36"/>
  <c r="E33" i="36"/>
  <c r="D33" i="36"/>
  <c r="C33" i="36" s="1"/>
  <c r="E32" i="36"/>
  <c r="D32" i="36"/>
  <c r="C32" i="36"/>
  <c r="E31" i="36"/>
  <c r="D31" i="36"/>
  <c r="C31" i="36" s="1"/>
  <c r="E30" i="36"/>
  <c r="C30" i="36" s="1"/>
  <c r="D30" i="36"/>
  <c r="E29" i="36"/>
  <c r="D29" i="36"/>
  <c r="C29" i="36" s="1"/>
  <c r="E28" i="36"/>
  <c r="C28" i="36" s="1"/>
  <c r="D28" i="36"/>
  <c r="E27" i="36"/>
  <c r="D27" i="36"/>
  <c r="C27" i="36"/>
  <c r="E26" i="36"/>
  <c r="C26" i="36" s="1"/>
  <c r="D26" i="36"/>
  <c r="E25" i="36"/>
  <c r="D25" i="36"/>
  <c r="C25" i="36" s="1"/>
  <c r="E24" i="36"/>
  <c r="D24" i="36"/>
  <c r="C24" i="36"/>
  <c r="E23" i="36"/>
  <c r="D23" i="36"/>
  <c r="C23" i="36"/>
  <c r="E22" i="36"/>
  <c r="C22" i="36" s="1"/>
  <c r="D22" i="36"/>
  <c r="E21" i="36"/>
  <c r="D21" i="36"/>
  <c r="C21" i="36" s="1"/>
  <c r="E20" i="36"/>
  <c r="D20" i="36"/>
  <c r="C20" i="36"/>
  <c r="E19" i="36"/>
  <c r="D19" i="36"/>
  <c r="C19" i="36"/>
  <c r="E18" i="36"/>
  <c r="C18" i="36" s="1"/>
  <c r="D18" i="36"/>
  <c r="E17" i="36"/>
  <c r="D17" i="36"/>
  <c r="C17" i="36" s="1"/>
  <c r="E16" i="36"/>
  <c r="D16" i="36"/>
  <c r="C16" i="36"/>
  <c r="E15" i="36"/>
  <c r="D15" i="36"/>
  <c r="C15" i="36" s="1"/>
  <c r="M44" i="4" l="1"/>
  <c r="M29" i="4"/>
  <c r="M30" i="4"/>
  <c r="M39" i="4"/>
  <c r="M28" i="4"/>
  <c r="L42" i="4"/>
  <c r="L43" i="4"/>
  <c r="E44" i="4"/>
  <c r="D44" i="4"/>
  <c r="C44" i="4"/>
  <c r="P44" i="4" s="1"/>
  <c r="L44" i="4" l="1"/>
  <c r="O12" i="36" l="1"/>
  <c r="P42" i="4"/>
  <c r="P9" i="4" l="1"/>
  <c r="P10" i="4"/>
  <c r="P11" i="4"/>
  <c r="P12" i="4"/>
  <c r="P13" i="4"/>
  <c r="P14" i="4"/>
  <c r="P15" i="4"/>
  <c r="P16" i="4"/>
  <c r="P17" i="4"/>
  <c r="P18" i="4"/>
  <c r="P19" i="4"/>
  <c r="P20" i="4"/>
  <c r="P21" i="4"/>
  <c r="P22" i="4"/>
  <c r="P23" i="4"/>
  <c r="P30" i="4"/>
  <c r="P31" i="4"/>
  <c r="P32" i="4"/>
  <c r="P33" i="4"/>
  <c r="P34" i="4"/>
  <c r="P36" i="4"/>
  <c r="P37" i="4"/>
  <c r="P38" i="4"/>
  <c r="P41" i="4"/>
  <c r="L37" i="4"/>
  <c r="L38" i="4"/>
  <c r="O10" i="36" l="1"/>
  <c r="E40" i="4" l="1"/>
  <c r="D40" i="4"/>
  <c r="C40" i="4"/>
  <c r="P40" i="4" l="1"/>
  <c r="L40" i="4"/>
  <c r="L41" i="4"/>
  <c r="L39" i="4"/>
  <c r="P39" i="4" l="1"/>
  <c r="I39" i="4"/>
  <c r="F39" i="4"/>
  <c r="I35" i="4" l="1"/>
  <c r="F35" i="4"/>
  <c r="E35" i="4"/>
  <c r="D35" i="4"/>
  <c r="E29" i="4"/>
  <c r="D29" i="4"/>
  <c r="E28" i="4"/>
  <c r="D28" i="4"/>
  <c r="M27" i="4"/>
  <c r="E27" i="4"/>
  <c r="D27" i="4"/>
  <c r="I26" i="4"/>
  <c r="F26" i="4"/>
  <c r="M26" i="4" s="1"/>
  <c r="E26" i="4"/>
  <c r="D26" i="4"/>
  <c r="I25" i="4"/>
  <c r="F25" i="4"/>
  <c r="M25" i="4" s="1"/>
  <c r="E25" i="4"/>
  <c r="D25" i="4"/>
  <c r="I24" i="4"/>
  <c r="F24" i="4"/>
  <c r="M24" i="4" s="1"/>
  <c r="E24" i="4"/>
  <c r="D24" i="4"/>
  <c r="M23" i="4"/>
  <c r="M22" i="4"/>
  <c r="M21" i="4"/>
  <c r="M20" i="4"/>
  <c r="M19" i="4"/>
  <c r="M18" i="4"/>
  <c r="M17" i="4"/>
  <c r="M16" i="4"/>
  <c r="M15" i="4"/>
  <c r="M14" i="4"/>
  <c r="M13" i="4"/>
  <c r="M12" i="4"/>
  <c r="M11" i="4"/>
  <c r="M10" i="4"/>
  <c r="M9" i="4"/>
  <c r="C27" i="4" l="1"/>
  <c r="P27" i="4" s="1"/>
  <c r="C28" i="4"/>
  <c r="P28" i="4" s="1"/>
  <c r="C35" i="4"/>
  <c r="P35" i="4" s="1"/>
  <c r="C26" i="4"/>
  <c r="P26" i="4" s="1"/>
  <c r="C29" i="4"/>
  <c r="P29" i="4" s="1"/>
  <c r="C24" i="4"/>
  <c r="P24" i="4" s="1"/>
  <c r="C25" i="4"/>
  <c r="P25" i="4" s="1"/>
</calcChain>
</file>

<file path=xl/sharedStrings.xml><?xml version="1.0" encoding="utf-8"?>
<sst xmlns="http://schemas.openxmlformats.org/spreadsheetml/2006/main" count="660" uniqueCount="338">
  <si>
    <t xml:space="preserve">1. 인 구 추 이  </t>
    <phoneticPr fontId="41" type="noConversion"/>
  </si>
  <si>
    <t>인구증가율</t>
    <phoneticPr fontId="41" type="noConversion"/>
  </si>
  <si>
    <r>
      <t>세대당</t>
    </r>
    <r>
      <rPr>
        <sz val="9"/>
        <rFont val="Times New Roman"/>
        <family val="1"/>
      </rPr>
      <t/>
    </r>
    <phoneticPr fontId="41" type="noConversion"/>
  </si>
  <si>
    <t>인구밀도</t>
    <phoneticPr fontId="41" type="noConversion"/>
  </si>
  <si>
    <t>한국인</t>
    <phoneticPr fontId="41" type="noConversion"/>
  </si>
  <si>
    <t>households</t>
    <phoneticPr fontId="41" type="noConversion"/>
  </si>
  <si>
    <t>남</t>
    <phoneticPr fontId="41" type="noConversion"/>
  </si>
  <si>
    <t>여</t>
    <phoneticPr fontId="41" type="noConversion"/>
  </si>
  <si>
    <t>density</t>
    <phoneticPr fontId="41" type="noConversion"/>
  </si>
  <si>
    <t>Area</t>
    <phoneticPr fontId="41" type="noConversion"/>
  </si>
  <si>
    <t>Male</t>
    <phoneticPr fontId="41" type="noConversion"/>
  </si>
  <si>
    <t>Female</t>
    <phoneticPr fontId="41" type="noConversion"/>
  </si>
  <si>
    <t>…</t>
    <phoneticPr fontId="41" type="noConversion"/>
  </si>
  <si>
    <t>인구밀도</t>
  </si>
  <si>
    <t>남</t>
  </si>
  <si>
    <t>여</t>
  </si>
  <si>
    <t>Population</t>
  </si>
  <si>
    <t>읍면동별</t>
    <phoneticPr fontId="41" type="noConversion"/>
  </si>
  <si>
    <t>Total</t>
  </si>
  <si>
    <t>Male</t>
  </si>
  <si>
    <t>Female</t>
  </si>
  <si>
    <t xml:space="preserve"> Korean</t>
    <phoneticPr fontId="41" type="noConversion"/>
  </si>
  <si>
    <t>Foreigner</t>
    <phoneticPr fontId="41" type="noConversion"/>
  </si>
  <si>
    <t>household</t>
  </si>
  <si>
    <t>Density</t>
  </si>
  <si>
    <t>Area</t>
  </si>
  <si>
    <t>여</t>
    <phoneticPr fontId="7" type="noConversion"/>
  </si>
  <si>
    <t>남</t>
    <phoneticPr fontId="7" type="noConversion"/>
  </si>
  <si>
    <t>혼인</t>
    <phoneticPr fontId="41" type="noConversion"/>
  </si>
  <si>
    <t>이혼</t>
    <phoneticPr fontId="41" type="noConversion"/>
  </si>
  <si>
    <t>1월</t>
    <phoneticPr fontId="41" type="noConversion"/>
  </si>
  <si>
    <t>2월</t>
    <phoneticPr fontId="41" type="noConversion"/>
  </si>
  <si>
    <t>3월</t>
  </si>
  <si>
    <t>4월</t>
  </si>
  <si>
    <t>5월</t>
  </si>
  <si>
    <t>6월</t>
  </si>
  <si>
    <t>7월</t>
  </si>
  <si>
    <t>8월</t>
  </si>
  <si>
    <t>9월</t>
  </si>
  <si>
    <t>10월</t>
  </si>
  <si>
    <t>11월</t>
  </si>
  <si>
    <t>12월</t>
  </si>
  <si>
    <t>남자</t>
    <phoneticPr fontId="7" type="noConversion"/>
  </si>
  <si>
    <t>여자</t>
    <phoneticPr fontId="7" type="noConversion"/>
  </si>
  <si>
    <t>Population</t>
    <phoneticPr fontId="41" type="noConversion"/>
  </si>
  <si>
    <t>No. of</t>
    <phoneticPr fontId="41" type="noConversion"/>
  </si>
  <si>
    <t>(%)</t>
    <phoneticPr fontId="41" type="noConversion"/>
  </si>
  <si>
    <t>Composition</t>
  </si>
  <si>
    <t>남자</t>
    <phoneticPr fontId="7" type="noConversion"/>
  </si>
  <si>
    <t>여자</t>
    <phoneticPr fontId="7" type="noConversion"/>
  </si>
  <si>
    <t>Male</t>
    <phoneticPr fontId="7" type="noConversion"/>
  </si>
  <si>
    <t>Female</t>
    <phoneticPr fontId="7" type="noConversion"/>
  </si>
  <si>
    <t>˙˙˙</t>
    <phoneticPr fontId="5" type="noConversion"/>
  </si>
  <si>
    <t>Source : Statistics Korea</t>
    <phoneticPr fontId="7" type="noConversion"/>
  </si>
  <si>
    <t>korean(natural)</t>
  </si>
  <si>
    <t>korean(naturalized)</t>
  </si>
  <si>
    <t>foreigner(marriage-based immigrants)</t>
  </si>
  <si>
    <t>foreigner(etc)</t>
  </si>
  <si>
    <t>연별</t>
    <phoneticPr fontId="41" type="noConversion"/>
  </si>
  <si>
    <t>평균가구원수</t>
  </si>
  <si>
    <t>연별</t>
    <phoneticPr fontId="5" type="noConversion"/>
  </si>
  <si>
    <t>Source : Statistics Korea</t>
    <phoneticPr fontId="5" type="noConversion"/>
  </si>
  <si>
    <t>평균연령</t>
    <phoneticPr fontId="41" type="noConversion"/>
  </si>
  <si>
    <t>2.04</t>
  </si>
  <si>
    <t>남편-전체혼인건수</t>
  </si>
  <si>
    <t>Bridegroom-Marriage</t>
  </si>
  <si>
    <t>Korean bridegroom+Foreigner bride</t>
    <phoneticPr fontId="5" type="noConversion"/>
  </si>
  <si>
    <t>한국인 남편+외국인 아내</t>
    <phoneticPr fontId="5" type="noConversion"/>
  </si>
  <si>
    <t>Bride-Marriage</t>
    <phoneticPr fontId="5" type="noConversion"/>
  </si>
  <si>
    <t>아내-전체혼인건수</t>
    <phoneticPr fontId="5" type="noConversion"/>
  </si>
  <si>
    <t>Korean bride+Foreigner bridegroom</t>
    <phoneticPr fontId="5" type="noConversion"/>
  </si>
  <si>
    <t>한국인 아내+외국인 남편</t>
    <phoneticPr fontId="5" type="noConversion"/>
  </si>
  <si>
    <t>…</t>
    <phoneticPr fontId="5" type="noConversion"/>
  </si>
  <si>
    <t>Net migrants</t>
    <phoneticPr fontId="7" type="noConversion"/>
  </si>
  <si>
    <t>1                              Size of household members-1</t>
    <phoneticPr fontId="5" type="noConversion"/>
  </si>
  <si>
    <t>2                             Size of household members-2</t>
    <phoneticPr fontId="5" type="noConversion"/>
  </si>
  <si>
    <t>3                              Size of household members-3</t>
    <phoneticPr fontId="5" type="noConversion"/>
  </si>
  <si>
    <t>4                              Size of household members-4</t>
    <phoneticPr fontId="5" type="noConversion"/>
  </si>
  <si>
    <t>5                              Size of household members-5</t>
    <phoneticPr fontId="5" type="noConversion"/>
  </si>
  <si>
    <t>6                              Size of household members-6</t>
    <phoneticPr fontId="5" type="noConversion"/>
  </si>
  <si>
    <t>7인이상
Size of household members-7 and over</t>
    <phoneticPr fontId="5" type="noConversion"/>
  </si>
  <si>
    <t>(전입=전출)</t>
    <phoneticPr fontId="5" type="noConversion"/>
  </si>
  <si>
    <t>시군구 간 이동</t>
    <phoneticPr fontId="5" type="noConversion"/>
  </si>
  <si>
    <t>Inter-City Country District</t>
    <phoneticPr fontId="5" type="noConversion"/>
  </si>
  <si>
    <t>전입 
In-migrants</t>
    <phoneticPr fontId="5" type="noConversion"/>
  </si>
  <si>
    <t>전출
Out-migrants</t>
    <phoneticPr fontId="5" type="noConversion"/>
  </si>
  <si>
    <t>시도간 이동</t>
    <phoneticPr fontId="5" type="noConversion"/>
  </si>
  <si>
    <t>8. 여성가구주 현황</t>
    <phoneticPr fontId="7" type="noConversion"/>
  </si>
  <si>
    <t>9. 다문화 가구 및 가구원</t>
    <phoneticPr fontId="7" type="noConversion"/>
  </si>
  <si>
    <r>
      <rPr>
        <sz val="10"/>
        <rFont val="바탕체"/>
        <family val="1"/>
        <charset val="129"/>
      </rPr>
      <t>Ⅲ</t>
    </r>
    <r>
      <rPr>
        <sz val="10"/>
        <rFont val="Arial Narrow"/>
        <family val="2"/>
      </rPr>
      <t xml:space="preserve">. </t>
    </r>
    <r>
      <rPr>
        <sz val="10"/>
        <rFont val="바탕체"/>
        <family val="1"/>
        <charset val="129"/>
      </rPr>
      <t>인</t>
    </r>
    <r>
      <rPr>
        <sz val="10"/>
        <rFont val="Arial Narrow"/>
        <family val="2"/>
      </rPr>
      <t xml:space="preserve">    </t>
    </r>
    <r>
      <rPr>
        <sz val="10"/>
        <rFont val="바탕체"/>
        <family val="1"/>
        <charset val="129"/>
      </rPr>
      <t>구</t>
    </r>
    <phoneticPr fontId="5" type="noConversion"/>
  </si>
  <si>
    <t>단위: 세대, 명</t>
    <phoneticPr fontId="41" type="noConversion"/>
  </si>
  <si>
    <t>Unit: household, person</t>
    <phoneticPr fontId="41" type="noConversion"/>
  </si>
  <si>
    <t>65세이상</t>
    <phoneticPr fontId="41" type="noConversion"/>
  </si>
  <si>
    <t>등록인구 Registered Population</t>
    <phoneticPr fontId="41" type="noConversion"/>
  </si>
  <si>
    <r>
      <rPr>
        <sz val="10"/>
        <rFont val="굴림체"/>
        <family val="3"/>
        <charset val="129"/>
      </rPr>
      <t>△</t>
    </r>
    <r>
      <rPr>
        <sz val="10"/>
        <rFont val="Arial Narrow"/>
        <family val="2"/>
      </rPr>
      <t xml:space="preserve"> 0.2</t>
    </r>
    <phoneticPr fontId="41" type="noConversion"/>
  </si>
  <si>
    <r>
      <rPr>
        <sz val="10"/>
        <rFont val="굴림체"/>
        <family val="3"/>
        <charset val="129"/>
      </rPr>
      <t>△</t>
    </r>
    <r>
      <rPr>
        <sz val="10"/>
        <rFont val="Arial Narrow"/>
        <family val="2"/>
      </rPr>
      <t xml:space="preserve"> 0.6</t>
    </r>
    <phoneticPr fontId="41" type="noConversion"/>
  </si>
  <si>
    <r>
      <rPr>
        <sz val="10"/>
        <rFont val="굴림체"/>
        <family val="3"/>
        <charset val="129"/>
      </rPr>
      <t>△</t>
    </r>
    <r>
      <rPr>
        <sz val="10"/>
        <rFont val="Arial Narrow"/>
        <family val="2"/>
      </rPr>
      <t xml:space="preserve"> 0.7</t>
    </r>
    <phoneticPr fontId="41" type="noConversion"/>
  </si>
  <si>
    <r>
      <rPr>
        <sz val="10"/>
        <rFont val="굴림체"/>
        <family val="3"/>
        <charset val="129"/>
      </rPr>
      <t>△</t>
    </r>
    <r>
      <rPr>
        <sz val="10"/>
        <rFont val="Arial Narrow"/>
        <family val="2"/>
      </rPr>
      <t xml:space="preserve"> 4.3</t>
    </r>
    <phoneticPr fontId="41" type="noConversion"/>
  </si>
  <si>
    <r>
      <rPr>
        <sz val="10"/>
        <rFont val="굴림체"/>
        <family val="3"/>
        <charset val="129"/>
      </rPr>
      <t>△</t>
    </r>
    <r>
      <rPr>
        <sz val="10"/>
        <rFont val="Arial Narrow"/>
        <family val="2"/>
      </rPr>
      <t xml:space="preserve"> 8.1</t>
    </r>
    <phoneticPr fontId="41" type="noConversion"/>
  </si>
  <si>
    <r>
      <rPr>
        <sz val="10"/>
        <rFont val="굴림체"/>
        <family val="3"/>
        <charset val="129"/>
      </rPr>
      <t>△</t>
    </r>
    <r>
      <rPr>
        <sz val="10"/>
        <rFont val="Arial Narrow"/>
        <family val="2"/>
      </rPr>
      <t xml:space="preserve"> 15.1</t>
    </r>
    <phoneticPr fontId="41" type="noConversion"/>
  </si>
  <si>
    <r>
      <rPr>
        <sz val="10"/>
        <rFont val="굴림체"/>
        <family val="3"/>
        <charset val="129"/>
      </rPr>
      <t>△</t>
    </r>
    <r>
      <rPr>
        <sz val="10"/>
        <rFont val="Arial Narrow"/>
        <family val="2"/>
      </rPr>
      <t xml:space="preserve"> 2.3</t>
    </r>
    <phoneticPr fontId="41" type="noConversion"/>
  </si>
  <si>
    <r>
      <rPr>
        <sz val="10"/>
        <rFont val="굴림체"/>
        <family val="3"/>
        <charset val="129"/>
      </rPr>
      <t>△</t>
    </r>
    <r>
      <rPr>
        <sz val="10"/>
        <rFont val="Arial Narrow"/>
        <family val="2"/>
      </rPr>
      <t xml:space="preserve"> 2.2</t>
    </r>
    <phoneticPr fontId="41" type="noConversion"/>
  </si>
  <si>
    <r>
      <rPr>
        <sz val="10"/>
        <rFont val="굴림체"/>
        <family val="3"/>
        <charset val="129"/>
      </rPr>
      <t>△</t>
    </r>
    <r>
      <rPr>
        <sz val="10"/>
        <rFont val="Arial Narrow"/>
        <family val="2"/>
      </rPr>
      <t xml:space="preserve"> 1.6</t>
    </r>
    <phoneticPr fontId="41" type="noConversion"/>
  </si>
  <si>
    <r>
      <rPr>
        <sz val="10"/>
        <rFont val="굴림체"/>
        <family val="3"/>
        <charset val="129"/>
      </rPr>
      <t>△</t>
    </r>
    <r>
      <rPr>
        <sz val="10"/>
        <rFont val="Arial Narrow"/>
        <family val="2"/>
      </rPr>
      <t xml:space="preserve"> 1.1</t>
    </r>
    <phoneticPr fontId="41" type="noConversion"/>
  </si>
  <si>
    <r>
      <rPr>
        <sz val="10"/>
        <rFont val="굴림체"/>
        <family val="3"/>
        <charset val="129"/>
      </rPr>
      <t>△</t>
    </r>
    <r>
      <rPr>
        <sz val="10"/>
        <rFont val="Arial Narrow"/>
        <family val="2"/>
      </rPr>
      <t xml:space="preserve"> 2.0</t>
    </r>
    <phoneticPr fontId="41" type="noConversion"/>
  </si>
  <si>
    <r>
      <rPr>
        <sz val="10"/>
        <rFont val="굴림체"/>
        <family val="3"/>
        <charset val="129"/>
      </rPr>
      <t>△</t>
    </r>
    <r>
      <rPr>
        <sz val="10"/>
        <rFont val="Arial Narrow"/>
        <family val="2"/>
      </rPr>
      <t xml:space="preserve"> 1.4</t>
    </r>
    <phoneticPr fontId="41" type="noConversion"/>
  </si>
  <si>
    <r>
      <rPr>
        <sz val="10"/>
        <rFont val="굴림체"/>
        <family val="3"/>
        <charset val="129"/>
      </rPr>
      <t>△</t>
    </r>
    <r>
      <rPr>
        <sz val="10"/>
        <rFont val="Arial Narrow"/>
        <family val="2"/>
      </rPr>
      <t xml:space="preserve"> 2.8</t>
    </r>
    <phoneticPr fontId="41" type="noConversion"/>
  </si>
  <si>
    <r>
      <rPr>
        <sz val="10"/>
        <rFont val="굴림체"/>
        <family val="3"/>
        <charset val="129"/>
      </rPr>
      <t>△</t>
    </r>
    <r>
      <rPr>
        <sz val="10"/>
        <rFont val="Arial Narrow"/>
        <family val="2"/>
      </rPr>
      <t xml:space="preserve"> 1.0</t>
    </r>
    <phoneticPr fontId="41" type="noConversion"/>
  </si>
  <si>
    <r>
      <rPr>
        <sz val="10"/>
        <rFont val="굴림체"/>
        <family val="3"/>
        <charset val="129"/>
      </rPr>
      <t>△</t>
    </r>
    <r>
      <rPr>
        <sz val="10"/>
        <rFont val="Arial Narrow"/>
        <family val="2"/>
      </rPr>
      <t xml:space="preserve"> 1.3</t>
    </r>
    <phoneticPr fontId="41" type="noConversion"/>
  </si>
  <si>
    <r>
      <rPr>
        <sz val="10"/>
        <rFont val="굴림체"/>
        <family val="3"/>
        <charset val="129"/>
      </rPr>
      <t>△</t>
    </r>
    <r>
      <rPr>
        <sz val="10"/>
        <rFont val="Arial Narrow"/>
        <family val="2"/>
      </rPr>
      <t xml:space="preserve"> 0.8</t>
    </r>
    <phoneticPr fontId="41" type="noConversion"/>
  </si>
  <si>
    <r>
      <rPr>
        <sz val="10"/>
        <rFont val="굴림체"/>
        <family val="3"/>
        <charset val="129"/>
      </rPr>
      <t>△</t>
    </r>
    <r>
      <rPr>
        <sz val="10"/>
        <rFont val="Arial Narrow"/>
        <family val="2"/>
      </rPr>
      <t xml:space="preserve"> 2.5</t>
    </r>
    <phoneticPr fontId="41" type="noConversion"/>
  </si>
  <si>
    <r>
      <rPr>
        <sz val="10"/>
        <rFont val="굴림체"/>
        <family val="3"/>
        <charset val="129"/>
      </rPr>
      <t>△</t>
    </r>
    <r>
      <rPr>
        <sz val="10"/>
        <rFont val="Arial Narrow"/>
        <family val="2"/>
      </rPr>
      <t xml:space="preserve"> 2.1</t>
    </r>
    <phoneticPr fontId="41" type="noConversion"/>
  </si>
  <si>
    <r>
      <rPr>
        <sz val="10"/>
        <rFont val="굴림체"/>
        <family val="3"/>
        <charset val="129"/>
      </rPr>
      <t>△</t>
    </r>
    <r>
      <rPr>
        <sz val="10"/>
        <rFont val="Arial Narrow"/>
        <family val="2"/>
      </rPr>
      <t xml:space="preserve"> 1.9</t>
    </r>
    <phoneticPr fontId="41" type="noConversion"/>
  </si>
  <si>
    <t>increase rate</t>
    <phoneticPr fontId="41" type="noConversion"/>
  </si>
  <si>
    <t>household</t>
    <phoneticPr fontId="5" type="noConversion"/>
  </si>
  <si>
    <t>Persons per</t>
    <phoneticPr fontId="41" type="noConversion"/>
  </si>
  <si>
    <t>65 years old</t>
    <phoneticPr fontId="5" type="noConversion"/>
  </si>
  <si>
    <t>and older</t>
    <phoneticPr fontId="5" type="noConversion"/>
  </si>
  <si>
    <t>(㎢)</t>
  </si>
  <si>
    <t>면적</t>
    <phoneticPr fontId="41" type="noConversion"/>
  </si>
  <si>
    <t>persons</t>
    <phoneticPr fontId="5" type="noConversion"/>
  </si>
  <si>
    <t>자료: 시민봉사과</t>
    <phoneticPr fontId="5" type="noConversion"/>
  </si>
  <si>
    <t>Source: Depatrtment of Public Service</t>
    <phoneticPr fontId="5" type="noConversion"/>
  </si>
  <si>
    <t>(만18~39세)</t>
    <phoneticPr fontId="5" type="noConversion"/>
  </si>
  <si>
    <t>18-39 years</t>
    <phoneticPr fontId="5" type="noConversion"/>
  </si>
  <si>
    <t>주: 1990년까지는 상주인구조사 결과이며 1991년 이후는 주민등록인구통계 결과임</t>
    <phoneticPr fontId="41" type="noConversion"/>
  </si>
  <si>
    <r>
      <t>65세이상</t>
    </r>
    <r>
      <rPr>
        <sz val="9"/>
        <rFont val="Times New Roman"/>
        <family val="1"/>
      </rPr>
      <t/>
    </r>
    <phoneticPr fontId="41" type="noConversion"/>
  </si>
  <si>
    <t xml:space="preserve">외국인 </t>
    <phoneticPr fontId="41" type="noConversion"/>
  </si>
  <si>
    <r>
      <t>세 대</t>
    </r>
    <r>
      <rPr>
        <vertAlign val="superscript"/>
        <sz val="10"/>
        <rFont val="-윤고딕320"/>
        <family val="1"/>
        <charset val="129"/>
      </rPr>
      <t>1)</t>
    </r>
    <rPh sb="0" eb="2">
      <t>1)</t>
    </rPh>
    <phoneticPr fontId="41" type="noConversion"/>
  </si>
  <si>
    <t>남평읍</t>
    <phoneticPr fontId="41" type="noConversion"/>
  </si>
  <si>
    <t>세지면</t>
    <phoneticPr fontId="41" type="noConversion"/>
  </si>
  <si>
    <t>왕곡면</t>
    <phoneticPr fontId="41" type="noConversion"/>
  </si>
  <si>
    <t>반남면</t>
    <phoneticPr fontId="41" type="noConversion"/>
  </si>
  <si>
    <t>공산면</t>
    <phoneticPr fontId="41" type="noConversion"/>
  </si>
  <si>
    <t>동강면</t>
    <phoneticPr fontId="41" type="noConversion"/>
  </si>
  <si>
    <t>다시면</t>
    <phoneticPr fontId="41" type="noConversion"/>
  </si>
  <si>
    <t>문평면</t>
    <phoneticPr fontId="41" type="noConversion"/>
  </si>
  <si>
    <t>노안면</t>
    <phoneticPr fontId="41" type="noConversion"/>
  </si>
  <si>
    <t>금천면</t>
    <phoneticPr fontId="41" type="noConversion"/>
  </si>
  <si>
    <t>산포면</t>
    <phoneticPr fontId="41" type="noConversion"/>
  </si>
  <si>
    <t>다도면</t>
    <phoneticPr fontId="41" type="noConversion"/>
  </si>
  <si>
    <t>봉황면</t>
    <phoneticPr fontId="41" type="noConversion"/>
  </si>
  <si>
    <t>송월동</t>
    <phoneticPr fontId="41" type="noConversion"/>
  </si>
  <si>
    <t>영강동</t>
    <phoneticPr fontId="41" type="noConversion"/>
  </si>
  <si>
    <t>금남동</t>
    <phoneticPr fontId="41" type="noConversion"/>
  </si>
  <si>
    <t>성북동</t>
    <phoneticPr fontId="41" type="noConversion"/>
  </si>
  <si>
    <t>영산동</t>
    <phoneticPr fontId="41" type="noConversion"/>
  </si>
  <si>
    <t>이창동</t>
    <phoneticPr fontId="5" type="noConversion"/>
  </si>
  <si>
    <t>빛가람동</t>
    <phoneticPr fontId="7" type="noConversion"/>
  </si>
  <si>
    <t>합 계</t>
    <phoneticPr fontId="41" type="noConversion"/>
  </si>
  <si>
    <t>합 계</t>
    <phoneticPr fontId="5" type="noConversion"/>
  </si>
  <si>
    <t>Total</t>
    <phoneticPr fontId="5" type="noConversion"/>
  </si>
  <si>
    <t>한국인</t>
    <phoneticPr fontId="5" type="noConversion"/>
  </si>
  <si>
    <t>Korean</t>
    <phoneticPr fontId="5" type="noConversion"/>
  </si>
  <si>
    <t>외국인</t>
    <phoneticPr fontId="5" type="noConversion"/>
  </si>
  <si>
    <t>Foreigner</t>
    <phoneticPr fontId="5" type="noConversion"/>
  </si>
  <si>
    <t>Persons per</t>
    <phoneticPr fontId="5" type="noConversion"/>
  </si>
  <si>
    <t>Average</t>
    <phoneticPr fontId="41" type="noConversion"/>
  </si>
  <si>
    <t>age</t>
    <phoneticPr fontId="5" type="noConversion"/>
  </si>
  <si>
    <t>and older</t>
    <phoneticPr fontId="5" type="noConversion"/>
  </si>
  <si>
    <t>(㎢)</t>
    <phoneticPr fontId="41" type="noConversion"/>
  </si>
  <si>
    <t>Source: Depatrtment of Public Service</t>
    <phoneticPr fontId="5" type="noConversion"/>
  </si>
  <si>
    <t>단위 : 명, %</t>
  </si>
  <si>
    <t xml:space="preserve"> Unit : person,  %</t>
  </si>
  <si>
    <t>단위: 명, %</t>
    <phoneticPr fontId="41" type="noConversion"/>
  </si>
  <si>
    <t>Unit: person, %</t>
    <phoneticPr fontId="41" type="noConversion"/>
  </si>
  <si>
    <t>인    구</t>
  </si>
  <si>
    <t>구 성 비</t>
  </si>
  <si>
    <t>5세 계급별</t>
  </si>
  <si>
    <t xml:space="preserve">  합      계</t>
  </si>
  <si>
    <t>45 ~ 49 세</t>
  </si>
  <si>
    <t xml:space="preserve">          남   자</t>
    <phoneticPr fontId="41" type="noConversion"/>
  </si>
  <si>
    <t xml:space="preserve">          여   자</t>
    <phoneticPr fontId="41" type="noConversion"/>
  </si>
  <si>
    <t>0  ~  4 세</t>
  </si>
  <si>
    <t>5  ~  9 세</t>
  </si>
  <si>
    <t>10 ~ 14 세</t>
  </si>
  <si>
    <t>15 ~ 19 세</t>
  </si>
  <si>
    <t>20 ~ 24 세</t>
  </si>
  <si>
    <t>25 ~ 29 세</t>
  </si>
  <si>
    <t>30 ~ 34 세</t>
  </si>
  <si>
    <t>35 ~ 39 세</t>
  </si>
  <si>
    <t>40 ~ 44 세</t>
  </si>
  <si>
    <t>총     계</t>
    <phoneticPr fontId="5" type="noConversion"/>
  </si>
  <si>
    <t>성     별</t>
    <phoneticPr fontId="5" type="noConversion"/>
  </si>
  <si>
    <t>자료: 「주민등록인구현황」행정안전부</t>
    <phoneticPr fontId="5" type="noConversion"/>
  </si>
  <si>
    <t>Source: Ministry of the Interior and Safety</t>
    <phoneticPr fontId="5" type="noConversion"/>
  </si>
  <si>
    <t xml:space="preserve">             남   자</t>
    <phoneticPr fontId="41" type="noConversion"/>
  </si>
  <si>
    <t xml:space="preserve">             여   자</t>
    <phoneticPr fontId="41" type="noConversion"/>
  </si>
  <si>
    <t>50 ~ 54 세</t>
    <phoneticPr fontId="5" type="noConversion"/>
  </si>
  <si>
    <t>55  ~  59 세</t>
    <phoneticPr fontId="5" type="noConversion"/>
  </si>
  <si>
    <t>60  ~  64 세</t>
    <phoneticPr fontId="5" type="noConversion"/>
  </si>
  <si>
    <t>65  ~ 69 세</t>
    <phoneticPr fontId="5" type="noConversion"/>
  </si>
  <si>
    <t>70 ~ 74 세</t>
    <phoneticPr fontId="5" type="noConversion"/>
  </si>
  <si>
    <t>75 ~ 79 세</t>
    <phoneticPr fontId="5" type="noConversion"/>
  </si>
  <si>
    <t>80 ~ 84 세</t>
    <phoneticPr fontId="5" type="noConversion"/>
  </si>
  <si>
    <t>85 ~ 89 세</t>
    <phoneticPr fontId="5" type="noConversion"/>
  </si>
  <si>
    <t>90 ~ 94 세</t>
    <phoneticPr fontId="5" type="noConversion"/>
  </si>
  <si>
    <t>95 ~ 99 세</t>
    <phoneticPr fontId="5" type="noConversion"/>
  </si>
  <si>
    <t>100 세 이상</t>
    <phoneticPr fontId="5" type="noConversion"/>
  </si>
  <si>
    <t>단위: 명, 건</t>
    <phoneticPr fontId="5" type="noConversion"/>
  </si>
  <si>
    <t>Unit: person, cases</t>
    <phoneticPr fontId="41" type="noConversion"/>
  </si>
  <si>
    <t>Source: Depatrtment of Public Service</t>
    <phoneticPr fontId="5" type="noConversion"/>
  </si>
  <si>
    <t>단위: 명, %</t>
    <phoneticPr fontId="5" type="noConversion"/>
  </si>
  <si>
    <t>총이동 Total migrants</t>
    <phoneticPr fontId="7" type="noConversion"/>
  </si>
  <si>
    <t>순이동 (A-B)</t>
    <phoneticPr fontId="7" type="noConversion"/>
  </si>
  <si>
    <t>연    별</t>
    <phoneticPr fontId="41" type="noConversion"/>
  </si>
  <si>
    <t>Marriages</t>
    <phoneticPr fontId="5" type="noConversion"/>
  </si>
  <si>
    <t>Divorces</t>
    <phoneticPr fontId="5" type="noConversion"/>
  </si>
  <si>
    <t>출생  Live Births</t>
    <phoneticPr fontId="41" type="noConversion"/>
  </si>
  <si>
    <t xml:space="preserve">사망 Deaths </t>
    <phoneticPr fontId="41" type="noConversion"/>
  </si>
  <si>
    <t>Inter-Province</t>
    <phoneticPr fontId="5" type="noConversion"/>
  </si>
  <si>
    <t>전입  In-migrants</t>
    <phoneticPr fontId="7" type="noConversion"/>
  </si>
  <si>
    <t>전출 Out-migrants</t>
    <phoneticPr fontId="7" type="noConversion"/>
  </si>
  <si>
    <t>시군구 내 이동
Intra-City·County·District</t>
    <phoneticPr fontId="7" type="noConversion"/>
  </si>
  <si>
    <t>읍면동별</t>
    <phoneticPr fontId="5" type="noConversion"/>
  </si>
  <si>
    <t>총    계</t>
    <phoneticPr fontId="5" type="noConversion"/>
  </si>
  <si>
    <t>성    별</t>
    <phoneticPr fontId="5" type="noConversion"/>
  </si>
  <si>
    <t>월    별</t>
    <phoneticPr fontId="41" type="noConversion"/>
  </si>
  <si>
    <t>연    별</t>
    <phoneticPr fontId="7" type="noConversion"/>
  </si>
  <si>
    <t>월    별</t>
    <phoneticPr fontId="5" type="noConversion"/>
  </si>
  <si>
    <t>단위: 명</t>
    <phoneticPr fontId="7" type="noConversion"/>
  </si>
  <si>
    <t>Unit: person</t>
    <phoneticPr fontId="7" type="noConversion"/>
  </si>
  <si>
    <t>총계
Total</t>
    <phoneticPr fontId="7" type="noConversion"/>
  </si>
  <si>
    <t>중국
China</t>
    <phoneticPr fontId="7" type="noConversion"/>
  </si>
  <si>
    <t>미국
United States</t>
    <phoneticPr fontId="7" type="noConversion"/>
  </si>
  <si>
    <t>베트남
Vietnam</t>
    <phoneticPr fontId="7" type="noConversion"/>
  </si>
  <si>
    <t>일본
Japan</t>
    <phoneticPr fontId="7" type="noConversion"/>
  </si>
  <si>
    <t>필리핀
Philippines</t>
    <phoneticPr fontId="7" type="noConversion"/>
  </si>
  <si>
    <t>영국
United Kingdom</t>
    <phoneticPr fontId="7" type="noConversion"/>
  </si>
  <si>
    <t>인도네시아
Indone-sia</t>
    <phoneticPr fontId="7" type="noConversion"/>
  </si>
  <si>
    <t>우즈베키스탄
Uzbekistan</t>
    <phoneticPr fontId="7" type="noConversion"/>
  </si>
  <si>
    <t>대만
Taiwan</t>
    <phoneticPr fontId="7" type="noConversion"/>
  </si>
  <si>
    <t>스리랑카
Sri Lanka</t>
    <phoneticPr fontId="7" type="noConversion"/>
  </si>
  <si>
    <t>기타
Others</t>
    <phoneticPr fontId="7" type="noConversion"/>
  </si>
  <si>
    <t>Male</t>
    <phoneticPr fontId="5" type="noConversion"/>
  </si>
  <si>
    <t>Female</t>
    <phoneticPr fontId="5" type="noConversion"/>
  </si>
  <si>
    <t>6. 외국인 국적별 등록 현황(1)</t>
    <phoneticPr fontId="7" type="noConversion"/>
  </si>
  <si>
    <t>6. 외국인 국적별 등록 현황(2)</t>
    <phoneticPr fontId="7" type="noConversion"/>
  </si>
  <si>
    <t>단위: 건</t>
    <phoneticPr fontId="7" type="noConversion"/>
  </si>
  <si>
    <t>Unit: case</t>
    <phoneticPr fontId="7" type="noConversion"/>
  </si>
  <si>
    <t>주: 전체 혼인건수는 배우자의 국적과 상관없는 혼인건수</t>
    <phoneticPr fontId="5" type="noConversion"/>
  </si>
  <si>
    <t xml:space="preserve">자료: 「인구동향조사」 통계청 인구동향과 </t>
    <phoneticPr fontId="5" type="noConversion"/>
  </si>
  <si>
    <t>Unit: household, %</t>
    <phoneticPr fontId="41" type="noConversion"/>
  </si>
  <si>
    <t>7. 외국인과의 혼인</t>
    <phoneticPr fontId="7" type="noConversion"/>
  </si>
  <si>
    <t xml:space="preserve">  Total Domestic and International Marriages</t>
    <phoneticPr fontId="5" type="noConversion"/>
  </si>
  <si>
    <t>No.of Female household by age-group</t>
    <phoneticPr fontId="41" type="noConversion"/>
  </si>
  <si>
    <t>계
Total</t>
    <phoneticPr fontId="41" type="noConversion"/>
  </si>
  <si>
    <t>19세 이하
Under 19</t>
  </si>
  <si>
    <t>20-29세
20~29  years old</t>
  </si>
  <si>
    <t>30-39세
30~39  years old</t>
  </si>
  <si>
    <t>40-49세
40~49  years old</t>
  </si>
  <si>
    <t>50-59세
50~59  years old</t>
  </si>
  <si>
    <t>60-69세
60~69  years old</t>
  </si>
  <si>
    <t>70-79세
70~79  years old</t>
  </si>
  <si>
    <t>연    별</t>
    <phoneticPr fontId="5" type="noConversion"/>
  </si>
  <si>
    <t>No. of</t>
    <phoneticPr fontId="5" type="noConversion"/>
  </si>
  <si>
    <t>general households</t>
    <phoneticPr fontId="5" type="noConversion"/>
  </si>
  <si>
    <t>여성가구주 가구 비율</t>
    <phoneticPr fontId="41" type="noConversion"/>
  </si>
  <si>
    <t>Femal</t>
    <phoneticPr fontId="5" type="noConversion"/>
  </si>
  <si>
    <t>household rate</t>
    <phoneticPr fontId="5" type="noConversion"/>
  </si>
  <si>
    <t>80세 이상
80 years old
and older</t>
    <phoneticPr fontId="5" type="noConversion"/>
  </si>
  <si>
    <t>자료: 「인구총조사」 통계청 인구총조사과</t>
    <phoneticPr fontId="7" type="noConversion"/>
  </si>
  <si>
    <t>Source: Statistics Korea</t>
    <phoneticPr fontId="5" type="noConversion"/>
  </si>
  <si>
    <t>단위: 가구, %</t>
    <phoneticPr fontId="41" type="noConversion"/>
  </si>
  <si>
    <r>
      <t>일반가구수</t>
    </r>
    <r>
      <rPr>
        <vertAlign val="superscript"/>
        <sz val="10"/>
        <color theme="1"/>
        <rFont val="-윤고딕320"/>
        <family val="1"/>
        <charset val="129"/>
      </rPr>
      <t>1)</t>
    </r>
    <r>
      <rPr>
        <sz val="10"/>
        <color theme="1"/>
        <rFont val="-윤고딕320"/>
        <family val="1"/>
        <charset val="129"/>
      </rPr>
      <t xml:space="preserve"> </t>
    </r>
    <phoneticPr fontId="41" type="noConversion"/>
  </si>
  <si>
    <t>연령별 여성가구주 가구</t>
    <phoneticPr fontId="41" type="noConversion"/>
  </si>
  <si>
    <t xml:space="preserve">    Bridegroom-Marriages is the numbef of total marriages of Bridegroom regardless of Bride's nationality. Vice versa for Bride-Marriages</t>
    <phoneticPr fontId="5" type="noConversion"/>
  </si>
  <si>
    <t>주: 1) 2021. 12. 31. 기준 주민등록인구통계 자료(외국인 포함)</t>
    <phoneticPr fontId="5" type="noConversion"/>
  </si>
  <si>
    <t xml:space="preserve">    2) 외국인 세대수 제외(1998년부터 적용)</t>
    <phoneticPr fontId="5" type="noConversion"/>
  </si>
  <si>
    <t>note: 1) Data from the resident register as of Dec. 31, 2021.(including foreigners)</t>
    <phoneticPr fontId="5" type="noConversion"/>
  </si>
  <si>
    <t xml:space="preserve">      2) Foreign households excluded(since 1998)</t>
    <phoneticPr fontId="5" type="noConversion"/>
  </si>
  <si>
    <t>1. Population Trends</t>
    <phoneticPr fontId="41" type="noConversion"/>
  </si>
  <si>
    <t>3. Population by Age(5-year age group) and Gender(1)</t>
    <phoneticPr fontId="7" type="noConversion"/>
  </si>
  <si>
    <t>3. Population by Age(5-year age group) and Gender(2)</t>
    <phoneticPr fontId="7" type="noConversion"/>
  </si>
  <si>
    <t>자료: 「인구동향조사」 통계청 인구동향과</t>
    <phoneticPr fontId="5" type="noConversion"/>
  </si>
  <si>
    <t>Source: Statistics Korea</t>
    <phoneticPr fontId="5" type="noConversion"/>
  </si>
  <si>
    <t>자료: 「인구동향조사」 통계청 인구동향과</t>
    <phoneticPr fontId="5" type="noConversion"/>
  </si>
  <si>
    <r>
      <t>3. 연령(5세별) 및 성별 인구</t>
    </r>
    <r>
      <rPr>
        <b/>
        <vertAlign val="superscript"/>
        <sz val="18"/>
        <rFont val="HY견명조"/>
        <family val="1"/>
        <charset val="129"/>
      </rPr>
      <t>1)</t>
    </r>
    <r>
      <rPr>
        <b/>
        <sz val="18"/>
        <rFont val="HY견명조"/>
        <family val="1"/>
        <charset val="129"/>
      </rPr>
      <t>(1)</t>
    </r>
    <phoneticPr fontId="7" type="noConversion"/>
  </si>
  <si>
    <r>
      <t>3. 연령(5세별) 및 성별 인구</t>
    </r>
    <r>
      <rPr>
        <b/>
        <vertAlign val="superscript"/>
        <sz val="18"/>
        <rFont val="HY견명조"/>
        <family val="1"/>
        <charset val="129"/>
      </rPr>
      <t>1)</t>
    </r>
    <r>
      <rPr>
        <b/>
        <sz val="18"/>
        <rFont val="HY견명조"/>
        <family val="1"/>
        <charset val="129"/>
      </rPr>
      <t>(2)</t>
    </r>
    <phoneticPr fontId="7" type="noConversion"/>
  </si>
  <si>
    <r>
      <t>4. 인 구 동 태</t>
    </r>
    <r>
      <rPr>
        <b/>
        <sz val="18"/>
        <rFont val="Arial Narrow"/>
        <family val="2"/>
      </rPr>
      <t>(Vital Statistics)</t>
    </r>
    <phoneticPr fontId="41" type="noConversion"/>
  </si>
  <si>
    <r>
      <t>4-1. 읍면동별 인구동태</t>
    </r>
    <r>
      <rPr>
        <b/>
        <sz val="18"/>
        <rFont val="Arial Narrow"/>
        <family val="2"/>
      </rPr>
      <t>(Vital Statistics  by Eup·Myeon·Dong)</t>
    </r>
    <phoneticPr fontId="41" type="noConversion"/>
  </si>
  <si>
    <r>
      <t>5. 인구이동</t>
    </r>
    <r>
      <rPr>
        <b/>
        <vertAlign val="superscript"/>
        <sz val="18"/>
        <rFont val="HY견명조"/>
        <family val="1"/>
        <charset val="129"/>
      </rPr>
      <t>1)</t>
    </r>
    <phoneticPr fontId="7" type="noConversion"/>
  </si>
  <si>
    <t xml:space="preserve">    2) 외국인 세대 및 외국인 제외</t>
    <phoneticPr fontId="41" type="noConversion"/>
  </si>
  <si>
    <t xml:space="preserve">    3) 외국인 제외</t>
    <phoneticPr fontId="41" type="noConversion"/>
  </si>
  <si>
    <t>주: 1) 외국인 세대 제외(1998년부터 적용)</t>
    <phoneticPr fontId="7" type="noConversion"/>
  </si>
  <si>
    <t>Note: 1) Foreign households excluded(since 1998)</t>
    <phoneticPr fontId="41" type="noConversion"/>
  </si>
  <si>
    <r>
      <t xml:space="preserve"> 인구</t>
    </r>
    <r>
      <rPr>
        <vertAlign val="superscript"/>
        <sz val="10"/>
        <rFont val="-윤고딕320"/>
        <family val="1"/>
        <charset val="129"/>
      </rPr>
      <t>2)</t>
    </r>
    <phoneticPr fontId="41" type="noConversion"/>
  </si>
  <si>
    <r>
      <t>고령자</t>
    </r>
    <r>
      <rPr>
        <vertAlign val="superscript"/>
        <sz val="10"/>
        <rFont val="-윤고딕320"/>
        <family val="1"/>
        <charset val="129"/>
      </rPr>
      <t>3)</t>
    </r>
    <phoneticPr fontId="41" type="noConversion"/>
  </si>
  <si>
    <r>
      <t>청년인구</t>
    </r>
    <r>
      <rPr>
        <vertAlign val="superscript"/>
        <sz val="10"/>
        <rFont val="-윤고딕320"/>
        <family val="1"/>
        <charset val="129"/>
      </rPr>
      <t>4)</t>
    </r>
    <phoneticPr fontId="5" type="noConversion"/>
  </si>
  <si>
    <r>
      <t>세 대</t>
    </r>
    <r>
      <rPr>
        <vertAlign val="superscript"/>
        <sz val="10"/>
        <rFont val="-윤고딕320"/>
        <family val="1"/>
        <charset val="129"/>
      </rPr>
      <t>2)</t>
    </r>
    <phoneticPr fontId="41" type="noConversion"/>
  </si>
  <si>
    <r>
      <t>세대당인구</t>
    </r>
    <r>
      <rPr>
        <vertAlign val="superscript"/>
        <sz val="10"/>
        <rFont val="-윤고딕320"/>
        <family val="1"/>
        <charset val="129"/>
      </rPr>
      <t>3)</t>
    </r>
    <phoneticPr fontId="5" type="noConversion"/>
  </si>
  <si>
    <r>
      <t>고령자</t>
    </r>
    <r>
      <rPr>
        <vertAlign val="superscript"/>
        <sz val="10"/>
        <rFont val="-윤고딕320"/>
        <family val="1"/>
        <charset val="129"/>
      </rPr>
      <t>4)</t>
    </r>
    <phoneticPr fontId="5" type="noConversion"/>
  </si>
  <si>
    <t xml:space="preserve">    3) 외국인 세대 및 외국인 제외</t>
    <phoneticPr fontId="41" type="noConversion"/>
  </si>
  <si>
    <t xml:space="preserve">    4) 외국인 제외</t>
    <phoneticPr fontId="41" type="noConversion"/>
  </si>
  <si>
    <t xml:space="preserve">      2) Foreign generation and foreigners excluded</t>
    <phoneticPr fontId="41" type="noConversion"/>
  </si>
  <si>
    <t xml:space="preserve">      3) Except for foreigners</t>
    <phoneticPr fontId="41" type="noConversion"/>
  </si>
  <si>
    <t xml:space="preserve">      3) Foreign generation and foreigners excluded</t>
    <phoneticPr fontId="41" type="noConversion"/>
  </si>
  <si>
    <t xml:space="preserve">      4) Except for foreigners</t>
    <phoneticPr fontId="41" type="noConversion"/>
  </si>
  <si>
    <t xml:space="preserve">    4) 나주시 청년 기본 조례</t>
    <phoneticPr fontId="5" type="noConversion"/>
  </si>
  <si>
    <t xml:space="preserve">      4) Naju the framework ordinance on youths</t>
    <phoneticPr fontId="5" type="noConversion"/>
  </si>
  <si>
    <r>
      <t>2. 읍·면·동별 세대 및 등록인구</t>
    </r>
    <r>
      <rPr>
        <b/>
        <vertAlign val="superscript"/>
        <sz val="18"/>
        <rFont val="HY견명조"/>
        <family val="1"/>
        <charset val="129"/>
      </rPr>
      <t>1)</t>
    </r>
    <phoneticPr fontId="41" type="noConversion"/>
  </si>
  <si>
    <r>
      <t>2. Household and Registered Population by Eup·Myeon·Dong</t>
    </r>
    <r>
      <rPr>
        <b/>
        <vertAlign val="superscript"/>
        <sz val="17"/>
        <rFont val="Arial Narrow"/>
        <family val="2"/>
      </rPr>
      <t>1)</t>
    </r>
    <phoneticPr fontId="41" type="noConversion"/>
  </si>
  <si>
    <t xml:space="preserve">주: 일반가구를 대상으로 집계(비혈연가구, 1인가구 포함). 단, 집단가구(6인이상 비혈연가구, 기숙사, 사회시설 등) 및 외국인 가구는 제외
</t>
    <phoneticPr fontId="41" type="noConversion"/>
  </si>
  <si>
    <t>단위: 가구, 명</t>
    <phoneticPr fontId="5" type="noConversion"/>
  </si>
  <si>
    <t>Unit: household, person</t>
    <phoneticPr fontId="5" type="noConversion"/>
  </si>
  <si>
    <t>8. Female Households Heads</t>
    <phoneticPr fontId="51" type="noConversion"/>
  </si>
  <si>
    <t>6. Registered Foreigners by Nationality(1)</t>
    <phoneticPr fontId="5" type="noConversion"/>
  </si>
  <si>
    <t>5. Migrants by sex for province</t>
    <phoneticPr fontId="7" type="noConversion"/>
  </si>
  <si>
    <t>9. Multicultural Households and Household Members</t>
    <phoneticPr fontId="41" type="noConversion"/>
  </si>
  <si>
    <r>
      <t>내국인(출생)</t>
    </r>
    <r>
      <rPr>
        <vertAlign val="superscript"/>
        <sz val="10"/>
        <rFont val="-윤고딕320"/>
        <family val="1"/>
        <charset val="129"/>
      </rPr>
      <t>1)</t>
    </r>
    <phoneticPr fontId="41" type="noConversion"/>
  </si>
  <si>
    <t>총 계</t>
    <phoneticPr fontId="41" type="noConversion"/>
  </si>
  <si>
    <r>
      <t>내국인(귀화)</t>
    </r>
    <r>
      <rPr>
        <vertAlign val="superscript"/>
        <sz val="10"/>
        <rFont val="-윤고딕320"/>
        <family val="1"/>
        <charset val="129"/>
      </rPr>
      <t>2)</t>
    </r>
    <phoneticPr fontId="41" type="noConversion"/>
  </si>
  <si>
    <r>
      <t>외국인(결혼이민자)</t>
    </r>
    <r>
      <rPr>
        <vertAlign val="superscript"/>
        <sz val="10"/>
        <rFont val="-윤고딕320"/>
        <family val="1"/>
        <charset val="129"/>
      </rPr>
      <t>3)</t>
    </r>
    <phoneticPr fontId="41" type="noConversion"/>
  </si>
  <si>
    <r>
      <t>외국인(기타)</t>
    </r>
    <r>
      <rPr>
        <vertAlign val="superscript"/>
        <sz val="10"/>
        <rFont val="-윤고딕320"/>
        <family val="1"/>
        <charset val="129"/>
      </rPr>
      <t>4</t>
    </r>
    <r>
      <rPr>
        <sz val="10"/>
        <rFont val="-윤고딕320"/>
        <family val="1"/>
        <charset val="129"/>
      </rPr>
      <t>)</t>
    </r>
    <phoneticPr fontId="41" type="noConversion"/>
  </si>
  <si>
    <r>
      <t xml:space="preserve">다문화 가구
</t>
    </r>
    <r>
      <rPr>
        <sz val="9"/>
        <rFont val="-윤고딕320"/>
        <family val="1"/>
        <charset val="129"/>
      </rPr>
      <t>Multicultural
Households</t>
    </r>
    <phoneticPr fontId="41" type="noConversion"/>
  </si>
  <si>
    <t xml:space="preserve">note: 1) Household members who are Korean and entitled with Korean citizenship at birth                
      2) Househols members who are Korean and has acquired Korean citizenship under the Nationality Act in Korea
      3) Household members who are foreigners married to a Korean (incl. a naturalized Korean)                                                          
      4) Other foreigners within a household </t>
    <phoneticPr fontId="41" type="noConversion"/>
  </si>
  <si>
    <t>주: 1) 출생에 의한 대한민국 국민인 자이며, 한국인 배우자 또는 한국인 자녀 
    2) 국적법상 귀화에 의한 국적취득자로 현재 대한민국 국민인 자
    3) 내국인(귀화자 포함)과 결혼한 외국인
    4) 그 외 가구 내 외국인</t>
    <phoneticPr fontId="41" type="noConversion"/>
  </si>
  <si>
    <r>
      <t>10. 가구원수별 가구(일반가구</t>
    </r>
    <r>
      <rPr>
        <b/>
        <vertAlign val="superscript"/>
        <sz val="18"/>
        <rFont val="HY견명조"/>
        <family val="1"/>
        <charset val="129"/>
      </rPr>
      <t>1)</t>
    </r>
    <r>
      <rPr>
        <b/>
        <sz val="18"/>
        <rFont val="HY견명조"/>
        <family val="1"/>
        <charset val="129"/>
      </rPr>
      <t>)</t>
    </r>
    <phoneticPr fontId="7" type="noConversion"/>
  </si>
  <si>
    <t>가구원수별 가구</t>
    <phoneticPr fontId="5" type="noConversion"/>
  </si>
  <si>
    <t>Number of household by size</t>
    <phoneticPr fontId="5" type="noConversion"/>
  </si>
  <si>
    <r>
      <t xml:space="preserve">일반가구
</t>
    </r>
    <r>
      <rPr>
        <sz val="9"/>
        <rFont val="-윤고딕320"/>
        <family val="1"/>
        <charset val="129"/>
      </rPr>
      <t>Type of occupancy  (household)</t>
    </r>
    <phoneticPr fontId="41" type="noConversion"/>
  </si>
  <si>
    <t xml:space="preserve">       - 가족이 아닌 남남끼리 함께 사는 5인 이하의 가구</t>
    <phoneticPr fontId="41" type="noConversion"/>
  </si>
  <si>
    <t>Average size of household members</t>
    <phoneticPr fontId="5" type="noConversion"/>
  </si>
  <si>
    <t xml:space="preserve">      dormitory, society establishment and etc) and foreign households were excluded</t>
    <phoneticPr fontId="41" type="noConversion"/>
  </si>
  <si>
    <t>주: 일반가구*를 대상으로 집계.  단, 집단가구(6인이상 비혈연가구, 기숙사, 사회시설 등) 및 외국인가구 제외</t>
    <phoneticPr fontId="41" type="noConversion"/>
  </si>
  <si>
    <t xml:space="preserve">      * 일반가구( 일반가구내 외국인도 포함)</t>
    <phoneticPr fontId="41" type="noConversion"/>
  </si>
  <si>
    <t xml:space="preserve">       - 가족으로 이루어진 가구</t>
    <phoneticPr fontId="5" type="noConversion"/>
  </si>
  <si>
    <t xml:space="preserve">       - 가족과 5인 이하의 남남이 함께 사는 가구 </t>
    <phoneticPr fontId="5" type="noConversion"/>
  </si>
  <si>
    <t xml:space="preserve">       - 1인가구  </t>
    <phoneticPr fontId="5" type="noConversion"/>
  </si>
  <si>
    <t xml:space="preserve">Note: Counted typical households(not related by blood and one-person-home included), 
        Multiple household (not related by blood if more than 6people, dormitory and other social organizations and etc.)
        and foreigner household are excluded </t>
    <phoneticPr fontId="41" type="noConversion"/>
  </si>
  <si>
    <t xml:space="preserve">주: 주민등록 전입신고 자료이며 시군구내 이동은 전입인구 기준, 국외이동은 제외
</t>
    <phoneticPr fontId="5" type="noConversion"/>
  </si>
  <si>
    <t>Note: The figures of migrants are based on resident registration; and Intra-City·County·District migrants are
      based on in-migrating population; exclding emigrants overseas</t>
    <phoneticPr fontId="41" type="noConversion"/>
  </si>
  <si>
    <t>주: 외국인수 제외(1998년부터 적용)</t>
    <phoneticPr fontId="7" type="noConversion"/>
  </si>
  <si>
    <t>Note: Foreign households excluded(since 1998)</t>
    <phoneticPr fontId="41" type="noConversion"/>
  </si>
  <si>
    <t>Note: General households to aggregate. however, group house(more 6 person non blood relation household,</t>
    <phoneticPr fontId="41" type="noConversion"/>
  </si>
  <si>
    <t>자료 : 「인구총조사」통계청 인구총조사과</t>
    <phoneticPr fontId="5" type="noConversion"/>
  </si>
  <si>
    <t>자료: 「인구총조사」통계청 인구총조사과</t>
    <phoneticPr fontId="7" type="noConversion"/>
  </si>
  <si>
    <t>10. Households by Household Members</t>
    <phoneticPr fontId="5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</si>
</sst>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42" formatCode="_-&quot;₩&quot;* #,##0_-;\-&quot;₩&quot;* #,##0_-;_-&quot;₩&quot;* &quot;-&quot;_-;_-@_-"/>
    <numFmt numFmtId="41" formatCode="_-* #,##0_-;\-* #,##0_-;_-* &quot;-&quot;_-;_-@_-"/>
    <numFmt numFmtId="43" formatCode="_-* #,##0.00_-;\-* #,##0.00_-;_-* &quot;-&quot;??_-;_-@_-"/>
    <numFmt numFmtId="176" formatCode="#,##0_ "/>
    <numFmt numFmtId="177" formatCode="&quot;₩&quot;#,##0.00;[Red]&quot;₩&quot;\-#,##0.00"/>
    <numFmt numFmtId="178" formatCode="_ &quot;₩&quot;* #,##0_ ;_ &quot;₩&quot;* \-#,##0_ ;_ &quot;₩&quot;* &quot;-&quot;_ ;_ @_ "/>
    <numFmt numFmtId="179" formatCode="&quot;$&quot;#,##0_);[Red]\(&quot;$&quot;#,##0\)"/>
    <numFmt numFmtId="180" formatCode="&quot;₩&quot;#,##0;[Red]&quot;₩&quot;\-#,##0"/>
    <numFmt numFmtId="181" formatCode="_ &quot;₩&quot;* #,##0.00_ ;_ &quot;₩&quot;* \-#,##0.00_ ;_ &quot;₩&quot;* &quot;-&quot;??_ ;_ @_ "/>
    <numFmt numFmtId="182" formatCode="&quot;$&quot;#,##0.00_);[Red]\(&quot;$&quot;#,##0.00\)"/>
    <numFmt numFmtId="183" formatCode="#,##0;[Red]&quot;-&quot;#,##0"/>
    <numFmt numFmtId="184" formatCode="_ * #,##0_ ;_ * \-#,##0_ ;_ * &quot;-&quot;_ ;_ @_ "/>
    <numFmt numFmtId="185" formatCode="#,##0.00;[Red]&quot;-&quot;#,##0.00"/>
    <numFmt numFmtId="186" formatCode="_ * #,##0.00_ ;_ * \-#,##0.00_ ;_ * &quot;-&quot;??_ ;_ @_ "/>
    <numFmt numFmtId="187" formatCode="\$&quot;_x000c__x0009__x0001_-)_x0008__x0004__x0000__x0000__x0005__x0002_&quot;;[Red]\(\$#,##0\)"/>
    <numFmt numFmtId="188" formatCode="0.0000000000%"/>
    <numFmt numFmtId="189" formatCode="&quot;0412-&quot;00&quot;-&quot;0000"/>
    <numFmt numFmtId="190" formatCode="#,##0.0"/>
    <numFmt numFmtId="191" formatCode="#,##0.0\ ;\(#,##0.0\);&quot;-&quot;\ "/>
    <numFmt numFmtId="192" formatCode="_(&quot;$&quot;* #,##0.0_);_(&quot;$&quot;* \(#,##0.0\);_(&quot;$&quot;* &quot;-&quot;??_);_(@_)"/>
    <numFmt numFmtId="193" formatCode="&quot;0452-&quot;00&quot;-&quot;0000"/>
    <numFmt numFmtId="194" formatCode="&quot;?#,##0.00;[Red]\-&quot;&quot;?&quot;#,##0.00"/>
    <numFmt numFmtId="195" formatCode="&quot;R$&quot;#,##0.00;&quot;R$&quot;\-#,##0.00"/>
    <numFmt numFmtId="196" formatCode="#,##0.0_ "/>
    <numFmt numFmtId="197" formatCode="#,##0_);[Red]\(#,##0\)"/>
    <numFmt numFmtId="198" formatCode="_-* #,##0_-;&quot;₩&quot;\!\-* #,##0_-;_-* &quot;-&quot;_-;_-@_-"/>
    <numFmt numFmtId="199" formatCode="_-* #,##0.0_-;\-* #,##0.0_-;_-* &quot;-&quot;_-;_-@_-"/>
    <numFmt numFmtId="200" formatCode="#,##0.00_ "/>
    <numFmt numFmtId="201" formatCode="0_);[Red]\(0\)"/>
    <numFmt numFmtId="202" formatCode="_-* #,##0.0_-;\-* #,##0.0_-;_-* &quot;-&quot;?_-;_-@_-"/>
    <numFmt numFmtId="203" formatCode="#,##0;\-#,##0;\ ;"/>
    <numFmt numFmtId="204" formatCode="#,##0\ "/>
    <numFmt numFmtId="205" formatCode="#,##0.00_);[Red]\(#,##0.00\)"/>
    <numFmt numFmtId="206" formatCode="0.0"/>
    <numFmt numFmtId="207" formatCode="#,##0_);\(#,##0\)"/>
    <numFmt numFmtId="208" formatCode="_(* #,##0_);_(* \(#,##0\);_(* &quot;-&quot;_);_(@_)"/>
    <numFmt numFmtId="209" formatCode="_ * #,##0.00_ ;_ * \-#,##0.00_ ;_ * &quot;-&quot;_ ;_ @_ "/>
    <numFmt numFmtId="210" formatCode="0.00_);[Red]\(0.00\)"/>
    <numFmt numFmtId="211" formatCode="_-* #,##0.00_-;\-* #,##0.00_-;_-* &quot;-&quot;_-;_-@_-"/>
    <numFmt numFmtId="212" formatCode="#,##0.0_);[Red]\(#,##0.0\)"/>
  </numFmts>
  <fonts count="90">
    <font>
      <sz val="10"/>
      <name val="바탕체"/>
      <family val="1"/>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0"/>
      <name val="바탕체"/>
      <family val="1"/>
      <charset val="129"/>
    </font>
    <font>
      <sz val="8"/>
      <name val="바탕체"/>
      <family val="1"/>
      <charset val="129"/>
    </font>
    <font>
      <sz val="10"/>
      <name val="굴림체"/>
      <family val="3"/>
      <charset val="129"/>
    </font>
    <font>
      <sz val="8"/>
      <name val="바탕"/>
      <family val="1"/>
      <charset val="129"/>
    </font>
    <font>
      <sz val="9"/>
      <name val="굴림체"/>
      <family val="3"/>
      <charset val="129"/>
    </font>
    <font>
      <sz val="9"/>
      <name val="Times New Roman"/>
      <family val="1"/>
    </font>
    <font>
      <sz val="18"/>
      <name val="바탕체"/>
      <family val="1"/>
      <charset val="129"/>
    </font>
    <font>
      <sz val="12"/>
      <name val="바탕체"/>
      <family val="1"/>
      <charset val="129"/>
    </font>
    <font>
      <sz val="10"/>
      <name val="Arial"/>
      <family val="2"/>
    </font>
    <font>
      <sz val="12"/>
      <name val="¸íÁ¶"/>
      <family val="3"/>
      <charset val="129"/>
    </font>
    <font>
      <sz val="12"/>
      <name val="¸iA¶"/>
      <family val="3"/>
      <charset val="129"/>
    </font>
    <font>
      <sz val="11"/>
      <name val="µ¸¿ò"/>
      <family val="3"/>
      <charset val="129"/>
    </font>
    <font>
      <sz val="12"/>
      <name val="¹UAAA¼"/>
      <family val="3"/>
      <charset val="129"/>
    </font>
    <font>
      <sz val="12"/>
      <name val="¹ÙÅÁÃ¼"/>
      <family val="1"/>
      <charset val="129"/>
    </font>
    <font>
      <sz val="10"/>
      <name val="Geneva"/>
      <family val="2"/>
    </font>
    <font>
      <sz val="10"/>
      <name val="MS Sans Serif"/>
      <family val="2"/>
    </font>
    <font>
      <sz val="11"/>
      <name val="μ¸¿o"/>
      <family val="3"/>
      <charset val="129"/>
    </font>
    <font>
      <sz val="12"/>
      <name val="±¼¸²A¼"/>
      <family val="3"/>
      <charset val="129"/>
    </font>
    <font>
      <sz val="12"/>
      <name val="±¼¸²Ã¼"/>
      <family val="3"/>
      <charset val="129"/>
    </font>
    <font>
      <b/>
      <sz val="10"/>
      <name val="Helv"/>
      <family val="2"/>
    </font>
    <font>
      <sz val="11"/>
      <name val="돋움"/>
      <family val="3"/>
      <charset val="129"/>
    </font>
    <font>
      <sz val="10"/>
      <name val="Times New Roman"/>
      <family val="1"/>
    </font>
    <font>
      <sz val="12"/>
      <name val="Arial"/>
      <family val="2"/>
    </font>
    <font>
      <sz val="8"/>
      <name val="Arial"/>
      <family val="2"/>
    </font>
    <font>
      <b/>
      <sz val="12"/>
      <name val="Helv"/>
      <family val="2"/>
    </font>
    <font>
      <b/>
      <sz val="12"/>
      <name val="Arial"/>
      <family val="2"/>
    </font>
    <font>
      <b/>
      <sz val="18"/>
      <name val="Arial"/>
      <family val="2"/>
    </font>
    <font>
      <u/>
      <sz val="10"/>
      <color indexed="12"/>
      <name val="MS Sans Serif"/>
      <family val="2"/>
    </font>
    <font>
      <b/>
      <sz val="11"/>
      <name val="Helv"/>
      <family val="2"/>
    </font>
    <font>
      <sz val="11"/>
      <name val="HY신명조"/>
      <family val="1"/>
      <charset val="129"/>
    </font>
    <font>
      <b/>
      <sz val="16"/>
      <color indexed="12"/>
      <name val="돋움체"/>
      <family val="3"/>
      <charset val="129"/>
    </font>
    <font>
      <sz val="14"/>
      <name val="뼻뮝"/>
      <family val="3"/>
      <charset val="129"/>
    </font>
    <font>
      <sz val="9"/>
      <name val="돋움"/>
      <family val="3"/>
      <charset val="129"/>
    </font>
    <font>
      <sz val="12"/>
      <name val="뼻뮝"/>
      <family val="3"/>
      <charset val="129"/>
    </font>
    <font>
      <sz val="12"/>
      <name val="Times New Roman"/>
      <family val="1"/>
    </font>
    <font>
      <sz val="12"/>
      <name val="돋움"/>
      <family val="3"/>
      <charset val="129"/>
    </font>
    <font>
      <sz val="11"/>
      <color indexed="8"/>
      <name val="맑은 고딕"/>
      <family val="3"/>
      <charset val="129"/>
    </font>
    <font>
      <sz val="8"/>
      <name val="돋움"/>
      <family val="3"/>
      <charset val="129"/>
    </font>
    <font>
      <b/>
      <sz val="9"/>
      <name val="굴림체"/>
      <family val="3"/>
      <charset val="129"/>
    </font>
    <font>
      <sz val="14"/>
      <name val="바탕체"/>
      <family val="1"/>
      <charset val="129"/>
    </font>
    <font>
      <b/>
      <sz val="18"/>
      <name val="바탕체"/>
      <family val="1"/>
      <charset val="129"/>
    </font>
    <font>
      <sz val="9"/>
      <name val="바탕체"/>
      <family val="1"/>
      <charset val="129"/>
    </font>
    <font>
      <sz val="10"/>
      <color indexed="8"/>
      <name val="바탕체"/>
      <family val="1"/>
      <charset val="129"/>
    </font>
    <font>
      <sz val="11"/>
      <color indexed="8"/>
      <name val="돋움"/>
      <family val="3"/>
      <charset val="129"/>
    </font>
    <font>
      <sz val="10"/>
      <name val="Arial Narrow"/>
      <family val="2"/>
    </font>
    <font>
      <sz val="9"/>
      <name val="Arial Narrow"/>
      <family val="2"/>
    </font>
    <font>
      <b/>
      <sz val="10"/>
      <name val="Arial Narrow"/>
      <family val="2"/>
    </font>
    <font>
      <b/>
      <sz val="20"/>
      <name val="바탕체"/>
      <family val="1"/>
      <charset val="129"/>
    </font>
    <font>
      <sz val="9"/>
      <color indexed="8"/>
      <name val="바탕체"/>
      <family val="1"/>
      <charset val="129"/>
    </font>
    <font>
      <sz val="10"/>
      <color indexed="10"/>
      <name val="Arial Narrow"/>
      <family val="2"/>
    </font>
    <font>
      <sz val="10"/>
      <name val="HY중고딕"/>
      <family val="1"/>
      <charset val="129"/>
    </font>
    <font>
      <sz val="11"/>
      <name val="굴림체"/>
      <family val="3"/>
      <charset val="129"/>
    </font>
    <font>
      <b/>
      <sz val="11"/>
      <name val="굴림체"/>
      <family val="3"/>
      <charset val="129"/>
    </font>
    <font>
      <sz val="10"/>
      <name val="-윤고딕320"/>
      <family val="1"/>
      <charset val="129"/>
    </font>
    <font>
      <b/>
      <sz val="14"/>
      <name val="바탕체"/>
      <family val="1"/>
      <charset val="129"/>
    </font>
    <font>
      <b/>
      <sz val="12"/>
      <name val="HY중고딕"/>
      <family val="1"/>
      <charset val="129"/>
    </font>
    <font>
      <sz val="9"/>
      <name val="-윤고딕320"/>
      <family val="1"/>
      <charset val="129"/>
    </font>
    <font>
      <vertAlign val="superscript"/>
      <sz val="10"/>
      <name val="-윤고딕320"/>
      <family val="1"/>
      <charset val="129"/>
    </font>
    <font>
      <sz val="10"/>
      <color theme="1"/>
      <name val="Arial Narrow"/>
      <family val="2"/>
    </font>
    <font>
      <b/>
      <sz val="10"/>
      <name val="-윤고딕320"/>
      <family val="1"/>
      <charset val="129"/>
    </font>
    <font>
      <b/>
      <sz val="17"/>
      <name val="Arial Narrow"/>
      <family val="2"/>
    </font>
    <font>
      <sz val="11"/>
      <name val="Arial Narrow"/>
      <family val="2"/>
    </font>
    <font>
      <b/>
      <sz val="11"/>
      <name val="Arial Narrow"/>
      <family val="2"/>
    </font>
    <font>
      <b/>
      <sz val="11"/>
      <color theme="1"/>
      <name val="Arial Narrow"/>
      <family val="2"/>
    </font>
    <font>
      <b/>
      <sz val="11"/>
      <name val="-윤고딕320"/>
      <family val="1"/>
      <charset val="129"/>
    </font>
    <font>
      <sz val="17"/>
      <name val="HY견명조"/>
      <family val="1"/>
      <charset val="129"/>
    </font>
    <font>
      <sz val="10"/>
      <name val="arial anrrow"/>
    </font>
    <font>
      <b/>
      <sz val="11"/>
      <color indexed="8"/>
      <name val="Arial Narrow"/>
      <family val="2"/>
    </font>
    <font>
      <b/>
      <sz val="9"/>
      <name val="바탕체"/>
      <family val="1"/>
      <charset val="129"/>
    </font>
    <font>
      <b/>
      <sz val="17"/>
      <name val="arial anrrow"/>
    </font>
    <font>
      <b/>
      <sz val="17"/>
      <name val="arial anrrow"/>
      <family val="2"/>
    </font>
    <font>
      <b/>
      <sz val="16"/>
      <name val="arial anrrow"/>
    </font>
    <font>
      <b/>
      <sz val="16"/>
      <name val="arial anrrow"/>
      <family val="2"/>
    </font>
    <font>
      <sz val="10"/>
      <color theme="1"/>
      <name val="맑은 고딕"/>
      <family val="3"/>
      <charset val="129"/>
      <scheme val="minor"/>
    </font>
    <font>
      <sz val="10"/>
      <name val="맑은 고딕"/>
      <family val="3"/>
      <charset val="129"/>
      <scheme val="minor"/>
    </font>
    <font>
      <b/>
      <sz val="10"/>
      <color theme="1"/>
      <name val="맑은 고딕"/>
      <family val="3"/>
      <charset val="129"/>
      <scheme val="minor"/>
    </font>
    <font>
      <sz val="10"/>
      <color theme="1"/>
      <name val="-윤고딕320"/>
      <family val="1"/>
      <charset val="129"/>
    </font>
    <font>
      <vertAlign val="superscript"/>
      <sz val="10"/>
      <color theme="1"/>
      <name val="-윤고딕320"/>
      <family val="1"/>
      <charset val="129"/>
    </font>
    <font>
      <sz val="9"/>
      <color theme="1"/>
      <name val="바탕체"/>
      <family val="1"/>
      <charset val="129"/>
    </font>
    <font>
      <b/>
      <sz val="18"/>
      <name val="HY견명조"/>
      <family val="1"/>
      <charset val="129"/>
    </font>
    <font>
      <b/>
      <sz val="18"/>
      <name val="Arial Narrow"/>
      <family val="2"/>
    </font>
    <font>
      <b/>
      <vertAlign val="superscript"/>
      <sz val="18"/>
      <name val="HY견명조"/>
      <family val="1"/>
      <charset val="129"/>
    </font>
    <font>
      <b/>
      <vertAlign val="superscript"/>
      <sz val="17"/>
      <name val="Arial Narrow"/>
      <family val="2"/>
    </font>
    <font>
      <b/>
      <sz val="11"/>
      <color theme="1"/>
      <name val="-윤고딕320"/>
      <family val="1"/>
      <charset val="129"/>
    </font>
    <font>
      <sz val="11"/>
      <color theme="1"/>
      <name val="Arial Narrow"/>
      <family val="2"/>
    </font>
    <font>
      <sz val="10"/>
      <color theme="1"/>
      <name val="바탕체"/>
      <family val="1"/>
      <charset val="129"/>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91">
    <xf numFmtId="176" fontId="0" fillId="0" borderId="0">
      <alignment horizontal="right"/>
    </xf>
    <xf numFmtId="0" fontId="11"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177" fontId="13" fillId="0" borderId="0" applyFont="0" applyFill="0" applyBorder="0" applyAlignment="0" applyProtection="0"/>
    <xf numFmtId="177" fontId="14" fillId="0" borderId="0" applyFont="0" applyFill="0" applyBorder="0" applyAlignment="0" applyProtection="0"/>
    <xf numFmtId="178" fontId="15" fillId="0" borderId="0" applyFont="0" applyFill="0" applyBorder="0" applyAlignment="0" applyProtection="0"/>
    <xf numFmtId="177" fontId="14" fillId="0" borderId="0" applyFont="0" applyFill="0" applyBorder="0" applyAlignment="0" applyProtection="0"/>
    <xf numFmtId="178" fontId="15" fillId="0" borderId="0" applyFont="0" applyFill="0" applyBorder="0" applyAlignment="0" applyProtection="0"/>
    <xf numFmtId="177" fontId="16" fillId="0" borderId="0" applyFont="0" applyFill="0" applyBorder="0" applyAlignment="0" applyProtection="0"/>
    <xf numFmtId="177" fontId="17" fillId="0" borderId="0" applyFont="0" applyFill="0" applyBorder="0" applyAlignment="0" applyProtection="0"/>
    <xf numFmtId="177" fontId="16" fillId="0" borderId="0" applyFont="0" applyFill="0" applyBorder="0" applyAlignment="0" applyProtection="0"/>
    <xf numFmtId="177"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177" fontId="16" fillId="0" borderId="0" applyFont="0" applyFill="0" applyBorder="0" applyAlignment="0" applyProtection="0"/>
    <xf numFmtId="177" fontId="17"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6" fillId="0" borderId="0" applyFont="0" applyFill="0" applyBorder="0" applyAlignment="0" applyProtection="0"/>
    <xf numFmtId="178" fontId="17" fillId="0" borderId="0" applyFont="0" applyFill="0" applyBorder="0" applyAlignment="0" applyProtection="0"/>
    <xf numFmtId="178" fontId="16" fillId="0" borderId="0" applyFont="0" applyFill="0" applyBorder="0" applyAlignment="0" applyProtection="0"/>
    <xf numFmtId="178"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178" fontId="16" fillId="0" borderId="0" applyFont="0" applyFill="0" applyBorder="0" applyAlignment="0" applyProtection="0"/>
    <xf numFmtId="178" fontId="17" fillId="0" borderId="0" applyFont="0" applyFill="0" applyBorder="0" applyAlignment="0" applyProtection="0"/>
    <xf numFmtId="180" fontId="13" fillId="0" borderId="0" applyFont="0" applyFill="0" applyBorder="0" applyAlignment="0" applyProtection="0"/>
    <xf numFmtId="180" fontId="14" fillId="0" borderId="0" applyFont="0" applyFill="0" applyBorder="0" applyAlignment="0" applyProtection="0"/>
    <xf numFmtId="181" fontId="15" fillId="0" borderId="0" applyFont="0" applyFill="0" applyBorder="0" applyAlignment="0" applyProtection="0"/>
    <xf numFmtId="180" fontId="14" fillId="0" borderId="0" applyFont="0" applyFill="0" applyBorder="0" applyAlignment="0" applyProtection="0"/>
    <xf numFmtId="181" fontId="15" fillId="0" borderId="0" applyFont="0" applyFill="0" applyBorder="0" applyAlignment="0" applyProtection="0"/>
    <xf numFmtId="180" fontId="16" fillId="0" borderId="0" applyFont="0" applyFill="0" applyBorder="0" applyAlignment="0" applyProtection="0"/>
    <xf numFmtId="180" fontId="17" fillId="0" borderId="0" applyFont="0" applyFill="0" applyBorder="0" applyAlignment="0" applyProtection="0"/>
    <xf numFmtId="180" fontId="16" fillId="0" borderId="0" applyFont="0" applyFill="0" applyBorder="0" applyAlignment="0" applyProtection="0"/>
    <xf numFmtId="180"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180" fontId="16" fillId="0" borderId="0" applyFont="0" applyFill="0" applyBorder="0" applyAlignment="0" applyProtection="0"/>
    <xf numFmtId="180" fontId="17"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1" fontId="16" fillId="0" borderId="0" applyFont="0" applyFill="0" applyBorder="0" applyAlignment="0" applyProtection="0"/>
    <xf numFmtId="181" fontId="17" fillId="0" borderId="0" applyFont="0" applyFill="0" applyBorder="0" applyAlignment="0" applyProtection="0"/>
    <xf numFmtId="181" fontId="16" fillId="0" borderId="0" applyFont="0" applyFill="0" applyBorder="0" applyAlignment="0" applyProtection="0"/>
    <xf numFmtId="181"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181" fontId="16" fillId="0" borderId="0" applyFont="0" applyFill="0" applyBorder="0" applyAlignment="0" applyProtection="0"/>
    <xf numFmtId="181" fontId="17" fillId="0" borderId="0" applyFont="0" applyFill="0" applyBorder="0" applyAlignment="0" applyProtection="0"/>
    <xf numFmtId="181" fontId="16" fillId="0" borderId="0" applyFont="0" applyFill="0" applyBorder="0" applyAlignment="0" applyProtection="0"/>
    <xf numFmtId="181"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181" fontId="16" fillId="0" borderId="0" applyFont="0" applyFill="0" applyBorder="0" applyAlignment="0" applyProtection="0"/>
    <xf numFmtId="181"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181" fontId="16" fillId="0" borderId="0" applyFont="0" applyFill="0" applyBorder="0" applyAlignment="0" applyProtection="0"/>
    <xf numFmtId="181" fontId="17" fillId="0" borderId="0" applyFont="0" applyFill="0" applyBorder="0" applyAlignment="0" applyProtection="0"/>
    <xf numFmtId="0" fontId="19" fillId="0" borderId="0"/>
    <xf numFmtId="183" fontId="13" fillId="0" borderId="0" applyFont="0" applyFill="0" applyBorder="0" applyAlignment="0" applyProtection="0"/>
    <xf numFmtId="183" fontId="14" fillId="0" borderId="0" applyFont="0" applyFill="0" applyBorder="0" applyAlignment="0" applyProtection="0"/>
    <xf numFmtId="184" fontId="15" fillId="0" borderId="0" applyFont="0" applyFill="0" applyBorder="0" applyAlignment="0" applyProtection="0"/>
    <xf numFmtId="183" fontId="14" fillId="0" borderId="0" applyFont="0" applyFill="0" applyBorder="0" applyAlignment="0" applyProtection="0"/>
    <xf numFmtId="184" fontId="15" fillId="0" borderId="0" applyFont="0" applyFill="0" applyBorder="0" applyAlignment="0" applyProtection="0"/>
    <xf numFmtId="38" fontId="16" fillId="0" borderId="0" applyFont="0" applyFill="0" applyBorder="0" applyAlignment="0" applyProtection="0"/>
    <xf numFmtId="38" fontId="17" fillId="0" borderId="0" applyFont="0" applyFill="0" applyBorder="0" applyAlignment="0" applyProtection="0"/>
    <xf numFmtId="184" fontId="16" fillId="0" borderId="0" applyFont="0" applyFill="0" applyBorder="0" applyAlignment="0" applyProtection="0"/>
    <xf numFmtId="184" fontId="17" fillId="0" borderId="0" applyFont="0" applyFill="0" applyBorder="0" applyAlignment="0" applyProtection="0"/>
    <xf numFmtId="184" fontId="16" fillId="0" borderId="0" applyFont="0" applyFill="0" applyBorder="0" applyAlignment="0" applyProtection="0"/>
    <xf numFmtId="184"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184" fontId="16" fillId="0" borderId="0" applyFont="0" applyFill="0" applyBorder="0" applyAlignment="0" applyProtection="0"/>
    <xf numFmtId="184" fontId="17" fillId="0" borderId="0" applyFont="0" applyFill="0" applyBorder="0" applyAlignment="0" applyProtection="0"/>
    <xf numFmtId="185" fontId="13" fillId="0" borderId="0" applyFont="0" applyFill="0" applyBorder="0" applyAlignment="0" applyProtection="0"/>
    <xf numFmtId="185" fontId="14" fillId="0" borderId="0" applyFont="0" applyFill="0" applyBorder="0" applyAlignment="0" applyProtection="0"/>
    <xf numFmtId="186" fontId="15" fillId="0" borderId="0" applyFont="0" applyFill="0" applyBorder="0" applyAlignment="0" applyProtection="0"/>
    <xf numFmtId="185" fontId="14" fillId="0" borderId="0" applyFont="0" applyFill="0" applyBorder="0" applyAlignment="0" applyProtection="0"/>
    <xf numFmtId="186" fontId="15" fillId="0" borderId="0" applyFont="0" applyFill="0" applyBorder="0" applyAlignment="0" applyProtection="0"/>
    <xf numFmtId="40" fontId="16" fillId="0" borderId="0" applyFont="0" applyFill="0" applyBorder="0" applyAlignment="0" applyProtection="0"/>
    <xf numFmtId="40" fontId="17" fillId="0" borderId="0" applyFont="0" applyFill="0" applyBorder="0" applyAlignment="0" applyProtection="0"/>
    <xf numFmtId="186" fontId="16" fillId="0" borderId="0" applyFont="0" applyFill="0" applyBorder="0" applyAlignment="0" applyProtection="0"/>
    <xf numFmtId="186" fontId="17" fillId="0" borderId="0" applyFont="0" applyFill="0" applyBorder="0" applyAlignment="0" applyProtection="0"/>
    <xf numFmtId="186" fontId="16" fillId="0" borderId="0" applyFont="0" applyFill="0" applyBorder="0" applyAlignment="0" applyProtection="0"/>
    <xf numFmtId="186"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186" fontId="16" fillId="0" borderId="0" applyFont="0" applyFill="0" applyBorder="0" applyAlignment="0" applyProtection="0"/>
    <xf numFmtId="186" fontId="17" fillId="0" borderId="0" applyFont="0" applyFill="0" applyBorder="0" applyAlignment="0" applyProtection="0"/>
    <xf numFmtId="186" fontId="16" fillId="0" borderId="0" applyFont="0" applyFill="0" applyBorder="0" applyAlignment="0" applyProtection="0"/>
    <xf numFmtId="186"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186" fontId="16" fillId="0" borderId="0" applyFont="0" applyFill="0" applyBorder="0" applyAlignment="0" applyProtection="0"/>
    <xf numFmtId="186"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186" fontId="16" fillId="0" borderId="0" applyFont="0" applyFill="0" applyBorder="0" applyAlignment="0" applyProtection="0"/>
    <xf numFmtId="186" fontId="17" fillId="0" borderId="0" applyFont="0" applyFill="0" applyBorder="0" applyAlignment="0" applyProtection="0"/>
    <xf numFmtId="0" fontId="16" fillId="0" borderId="0"/>
    <xf numFmtId="0" fontId="13" fillId="0" borderId="0"/>
    <xf numFmtId="0" fontId="14" fillId="0" borderId="0"/>
    <xf numFmtId="0" fontId="15" fillId="0" borderId="0"/>
    <xf numFmtId="0" fontId="14" fillId="0" borderId="0"/>
    <xf numFmtId="0" fontId="17" fillId="0" borderId="0"/>
    <xf numFmtId="0" fontId="20" fillId="0" borderId="0"/>
    <xf numFmtId="0" fontId="15" fillId="0" borderId="0"/>
    <xf numFmtId="0" fontId="16" fillId="0" borderId="0"/>
    <xf numFmtId="0" fontId="17" fillId="0" borderId="0"/>
    <xf numFmtId="0" fontId="16" fillId="0" borderId="0"/>
    <xf numFmtId="0" fontId="17" fillId="0" borderId="0"/>
    <xf numFmtId="0" fontId="20" fillId="0" borderId="0"/>
    <xf numFmtId="0" fontId="15" fillId="0" borderId="0"/>
    <xf numFmtId="0" fontId="21" fillId="0" borderId="0"/>
    <xf numFmtId="0" fontId="22" fillId="0" borderId="0"/>
    <xf numFmtId="0" fontId="18" fillId="0" borderId="0"/>
    <xf numFmtId="0" fontId="18" fillId="0" borderId="0"/>
    <xf numFmtId="0" fontId="21" fillId="0" borderId="0"/>
    <xf numFmtId="0" fontId="22" fillId="0" borderId="0"/>
    <xf numFmtId="0" fontId="16" fillId="0" borderId="0"/>
    <xf numFmtId="0" fontId="17" fillId="0" borderId="0"/>
    <xf numFmtId="0" fontId="23" fillId="0" borderId="0"/>
    <xf numFmtId="184" fontId="12" fillId="0" borderId="0" applyFont="0" applyFill="0" applyBorder="0" applyAlignment="0" applyProtection="0"/>
    <xf numFmtId="187" fontId="24" fillId="0" borderId="0"/>
    <xf numFmtId="186" fontId="12" fillId="0" borderId="0" applyFont="0" applyFill="0" applyBorder="0" applyAlignment="0" applyProtection="0"/>
    <xf numFmtId="176" fontId="24" fillId="0" borderId="0" applyFont="0" applyFill="0" applyBorder="0" applyAlignment="0" applyProtection="0"/>
    <xf numFmtId="188" fontId="24" fillId="0" borderId="0" applyFont="0" applyFill="0" applyBorder="0" applyAlignment="0" applyProtection="0"/>
    <xf numFmtId="0" fontId="25" fillId="0" borderId="0"/>
    <xf numFmtId="0" fontId="26" fillId="0" borderId="0" applyFill="0" applyBorder="0" applyAlignment="0" applyProtection="0"/>
    <xf numFmtId="189" fontId="24" fillId="0" borderId="0" applyFont="0" applyFill="0" applyBorder="0" applyAlignment="0" applyProtection="0"/>
    <xf numFmtId="190" fontId="11" fillId="0" borderId="0" applyFont="0" applyFill="0" applyBorder="0" applyAlignment="0" applyProtection="0"/>
    <xf numFmtId="191" fontId="24" fillId="0" borderId="0"/>
    <xf numFmtId="2" fontId="26" fillId="0" borderId="0" applyFill="0" applyBorder="0" applyAlignment="0" applyProtection="0"/>
    <xf numFmtId="38" fontId="27" fillId="2" borderId="0" applyNumberFormat="0" applyBorder="0" applyAlignment="0" applyProtection="0"/>
    <xf numFmtId="0" fontId="28" fillId="0" borderId="0">
      <alignment horizontal="left"/>
    </xf>
    <xf numFmtId="0" fontId="29" fillId="0" borderId="10" applyNumberFormat="0" applyAlignment="0" applyProtection="0">
      <alignment horizontal="left" vertical="center"/>
    </xf>
    <xf numFmtId="0" fontId="29" fillId="0" borderId="11">
      <alignment horizontal="left" vertical="center"/>
    </xf>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10" fontId="27" fillId="3" borderId="12" applyNumberFormat="0" applyBorder="0" applyAlignment="0" applyProtection="0"/>
    <xf numFmtId="41" fontId="12" fillId="0" borderId="0" applyFont="0" applyFill="0" applyBorder="0" applyAlignment="0" applyProtection="0"/>
    <xf numFmtId="43" fontId="12" fillId="0" borderId="0" applyFont="0" applyFill="0" applyBorder="0" applyAlignment="0" applyProtection="0"/>
    <xf numFmtId="0" fontId="32" fillId="0" borderId="13"/>
    <xf numFmtId="0" fontId="12" fillId="0" borderId="0" applyFont="0" applyFill="0" applyBorder="0" applyAlignment="0" applyProtection="0"/>
    <xf numFmtId="0" fontId="12" fillId="0" borderId="0" applyFont="0" applyFill="0" applyBorder="0" applyAlignment="0" applyProtection="0"/>
    <xf numFmtId="192" fontId="24"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10" fontId="12" fillId="0" borderId="0" applyFont="0" applyFill="0" applyBorder="0" applyAlignment="0" applyProtection="0"/>
    <xf numFmtId="0" fontId="12" fillId="0" borderId="0"/>
    <xf numFmtId="0" fontId="32" fillId="0" borderId="0"/>
    <xf numFmtId="0" fontId="26" fillId="0" borderId="14" applyNumberFormat="0" applyFill="0" applyAlignment="0" applyProtection="0"/>
    <xf numFmtId="193" fontId="24" fillId="0" borderId="0" applyFont="0" applyFill="0" applyBorder="0" applyAlignment="0" applyProtection="0"/>
    <xf numFmtId="194" fontId="24" fillId="0" borderId="0" applyFont="0" applyFill="0" applyBorder="0" applyAlignment="0" applyProtection="0"/>
    <xf numFmtId="0" fontId="33" fillId="0" borderId="0" applyFill="0" applyBorder="0" applyProtection="0">
      <alignment horizontal="left" shrinkToFit="1"/>
    </xf>
    <xf numFmtId="195" fontId="11" fillId="0" borderId="0"/>
    <xf numFmtId="195" fontId="11" fillId="0" borderId="0"/>
    <xf numFmtId="195" fontId="11" fillId="0" borderId="0"/>
    <xf numFmtId="195" fontId="11" fillId="0" borderId="0"/>
    <xf numFmtId="195" fontId="11" fillId="0" borderId="0"/>
    <xf numFmtId="195" fontId="11" fillId="0" borderId="0"/>
    <xf numFmtId="195" fontId="11" fillId="0" borderId="0"/>
    <xf numFmtId="195" fontId="11" fillId="0" borderId="0"/>
    <xf numFmtId="195" fontId="11" fillId="0" borderId="0"/>
    <xf numFmtId="195" fontId="11" fillId="0" borderId="0"/>
    <xf numFmtId="195" fontId="11" fillId="0" borderId="0"/>
    <xf numFmtId="0" fontId="34" fillId="0" borderId="0">
      <alignment horizontal="centerContinuous"/>
    </xf>
    <xf numFmtId="40" fontId="35" fillId="0" borderId="0" applyFont="0" applyFill="0" applyBorder="0" applyAlignment="0" applyProtection="0"/>
    <xf numFmtId="38"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9" fontId="4" fillId="0" borderId="0" applyFont="0" applyFill="0" applyBorder="0" applyAlignment="0" applyProtection="0"/>
    <xf numFmtId="0" fontId="36" fillId="0" borderId="0">
      <alignment horizontal="center" vertical="center"/>
    </xf>
    <xf numFmtId="0" fontId="37" fillId="0" borderId="0"/>
    <xf numFmtId="41" fontId="4" fillId="0" borderId="0" applyFont="0" applyFill="0" applyBorder="0" applyAlignment="0" applyProtection="0"/>
    <xf numFmtId="41" fontId="24" fillId="0" borderId="0" applyFont="0" applyFill="0" applyBorder="0" applyAlignment="0" applyProtection="0"/>
    <xf numFmtId="41" fontId="38" fillId="0" borderId="0" applyFont="0" applyFill="0" applyBorder="0" applyAlignment="0" applyProtection="0"/>
    <xf numFmtId="0" fontId="12" fillId="0" borderId="0"/>
    <xf numFmtId="0" fontId="11" fillId="0" borderId="0"/>
    <xf numFmtId="38" fontId="39" fillId="0" borderId="0" applyFont="0" applyFill="0" applyBorder="0" applyAlignment="0">
      <alignment vertical="center"/>
    </xf>
    <xf numFmtId="184" fontId="6" fillId="0" borderId="0" applyFont="0" applyFill="0" applyBorder="0" applyAlignment="0" applyProtection="0"/>
    <xf numFmtId="43" fontId="24" fillId="0" borderId="0" applyFont="0" applyFill="0" applyBorder="0" applyAlignment="0" applyProtection="0"/>
    <xf numFmtId="42" fontId="24" fillId="0" borderId="0" applyFont="0" applyFill="0" applyBorder="0" applyAlignment="0" applyProtection="0">
      <alignment vertical="center"/>
    </xf>
    <xf numFmtId="0" fontId="4" fillId="0" borderId="0"/>
    <xf numFmtId="0" fontId="40" fillId="0" borderId="0">
      <alignment vertical="center"/>
    </xf>
    <xf numFmtId="0" fontId="40" fillId="0" borderId="0">
      <alignment vertical="center"/>
    </xf>
    <xf numFmtId="0" fontId="4" fillId="0" borderId="0"/>
    <xf numFmtId="184" fontId="4" fillId="0" borderId="0" applyFont="0" applyFill="0" applyBorder="0" applyAlignment="0" applyProtection="0"/>
    <xf numFmtId="41" fontId="4" fillId="0" borderId="0" applyFont="0" applyFill="0" applyBorder="0" applyAlignment="0" applyProtection="0">
      <alignment vertical="center"/>
    </xf>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41" fontId="4"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98" fontId="24"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1" fillId="0" borderId="0"/>
    <xf numFmtId="0" fontId="11" fillId="0" borderId="0"/>
    <xf numFmtId="184" fontId="46" fillId="0" borderId="0" applyFont="0" applyFill="0" applyBorder="0" applyAlignment="0" applyProtection="0"/>
    <xf numFmtId="41" fontId="47" fillId="0" borderId="0" applyFont="0" applyFill="0" applyBorder="0" applyAlignment="0" applyProtection="0"/>
    <xf numFmtId="41" fontId="24" fillId="0" borderId="0" applyFont="0" applyFill="0" applyBorder="0" applyAlignment="0" applyProtection="0"/>
    <xf numFmtId="176" fontId="46" fillId="0" borderId="0">
      <alignment horizontal="right"/>
    </xf>
    <xf numFmtId="176" fontId="46" fillId="0" borderId="0">
      <alignment horizontal="right"/>
    </xf>
    <xf numFmtId="0" fontId="11" fillId="0" borderId="0"/>
    <xf numFmtId="0" fontId="4" fillId="0" borderId="0"/>
    <xf numFmtId="0" fontId="24" fillId="0" borderId="0">
      <alignment vertical="center"/>
    </xf>
    <xf numFmtId="0" fontId="11" fillId="0" borderId="0"/>
    <xf numFmtId="0" fontId="3" fillId="0" borderId="0">
      <alignment vertical="center"/>
    </xf>
    <xf numFmtId="0" fontId="2" fillId="0" borderId="0">
      <alignment vertical="center"/>
    </xf>
    <xf numFmtId="0" fontId="2" fillId="0" borderId="0">
      <alignment vertical="center"/>
    </xf>
    <xf numFmtId="184" fontId="11" fillId="0" borderId="0" applyFont="0" applyFill="0" applyBorder="0" applyAlignment="0" applyProtection="0"/>
    <xf numFmtId="0" fontId="1" fillId="0" borderId="0">
      <alignment vertical="center"/>
    </xf>
    <xf numFmtId="0" fontId="1" fillId="0" borderId="0">
      <alignment vertical="center"/>
    </xf>
    <xf numFmtId="9" fontId="4" fillId="0" borderId="0" applyFont="0" applyFill="0" applyBorder="0" applyAlignment="0" applyProtection="0">
      <alignment vertical="center"/>
    </xf>
    <xf numFmtId="0" fontId="24" fillId="0" borderId="0">
      <alignment vertical="center"/>
    </xf>
    <xf numFmtId="0" fontId="24" fillId="0" borderId="0">
      <alignment vertical="center"/>
    </xf>
  </cellStyleXfs>
  <cellXfs count="513">
    <xf numFmtId="176" fontId="0" fillId="0" borderId="0" xfId="0">
      <alignment horizontal="right"/>
    </xf>
    <xf numFmtId="0" fontId="48" fillId="0" borderId="0" xfId="244" applyFont="1" applyFill="1" applyProtection="1">
      <protection locked="0"/>
    </xf>
    <xf numFmtId="0" fontId="48" fillId="0" borderId="0" xfId="244" applyFont="1" applyFill="1" applyBorder="1" applyProtection="1">
      <protection locked="0"/>
    </xf>
    <xf numFmtId="0" fontId="48" fillId="0" borderId="0" xfId="244" applyFont="1" applyFill="1" applyAlignment="1" applyProtection="1">
      <alignment vertical="center"/>
      <protection locked="0"/>
    </xf>
    <xf numFmtId="0" fontId="48" fillId="0" borderId="0" xfId="244" applyFont="1" applyFill="1" applyAlignment="1" applyProtection="1">
      <alignment vertical="top"/>
      <protection locked="0"/>
    </xf>
    <xf numFmtId="0" fontId="53" fillId="0" borderId="0" xfId="244" applyFont="1" applyFill="1" applyAlignment="1" applyProtection="1">
      <alignment vertical="top"/>
      <protection locked="0"/>
    </xf>
    <xf numFmtId="0" fontId="4" fillId="0" borderId="0" xfId="244" applyFont="1" applyFill="1" applyAlignment="1" applyProtection="1">
      <alignment horizontal="right" vertical="top"/>
      <protection locked="0"/>
    </xf>
    <xf numFmtId="0" fontId="53" fillId="0" borderId="0" xfId="278" applyFont="1" applyFill="1" applyAlignment="1" applyProtection="1">
      <alignment vertical="top"/>
      <protection locked="0"/>
    </xf>
    <xf numFmtId="176" fontId="8" fillId="0" borderId="0" xfId="0" applyFont="1" applyFill="1" applyAlignment="1" applyProtection="1">
      <alignment horizontal="right" vertical="center"/>
    </xf>
    <xf numFmtId="176" fontId="8" fillId="0" borderId="0" xfId="0" applyFont="1" applyFill="1" applyBorder="1" applyProtection="1">
      <alignment horizontal="right"/>
    </xf>
    <xf numFmtId="176" fontId="8" fillId="0" borderId="0" xfId="0" applyFont="1" applyFill="1" applyProtection="1">
      <alignment horizontal="right"/>
    </xf>
    <xf numFmtId="176" fontId="42" fillId="0" borderId="0" xfId="0" applyFont="1" applyFill="1" applyAlignment="1" applyProtection="1">
      <alignment horizontal="right" vertical="center"/>
    </xf>
    <xf numFmtId="0" fontId="10" fillId="0" borderId="0" xfId="0" applyNumberFormat="1" applyFont="1" applyFill="1" applyAlignment="1" applyProtection="1"/>
    <xf numFmtId="176" fontId="43" fillId="0" borderId="0" xfId="0" applyFont="1" applyFill="1" applyProtection="1">
      <alignment horizontal="right"/>
    </xf>
    <xf numFmtId="176" fontId="43" fillId="0" borderId="0" xfId="0" applyFont="1" applyFill="1" applyAlignment="1" applyProtection="1">
      <alignment horizontal="centerContinuous"/>
    </xf>
    <xf numFmtId="176" fontId="0" fillId="0" borderId="0" xfId="0" applyFill="1" applyAlignment="1" applyProtection="1">
      <alignment horizontal="center" vertical="center"/>
    </xf>
    <xf numFmtId="176" fontId="4" fillId="0" borderId="0" xfId="0" applyFont="1" applyFill="1" applyAlignment="1" applyProtection="1">
      <alignment horizontal="center" vertical="center"/>
    </xf>
    <xf numFmtId="176" fontId="0" fillId="0" borderId="0" xfId="0" applyFill="1" applyProtection="1">
      <alignment horizontal="right"/>
    </xf>
    <xf numFmtId="176" fontId="8" fillId="0" borderId="0" xfId="0" applyFont="1" applyFill="1" applyBorder="1" applyAlignment="1" applyProtection="1"/>
    <xf numFmtId="176" fontId="8" fillId="0" borderId="0" xfId="0" applyFont="1" applyFill="1" applyAlignment="1" applyProtection="1">
      <alignment horizontal="right"/>
    </xf>
    <xf numFmtId="0" fontId="0" fillId="0" borderId="0" xfId="0" applyNumberFormat="1" applyFill="1" applyProtection="1">
      <alignment horizontal="right"/>
    </xf>
    <xf numFmtId="203" fontId="8" fillId="0" borderId="0" xfId="236" applyNumberFormat="1" applyFont="1" applyFill="1" applyBorder="1" applyAlignment="1" applyProtection="1">
      <alignment horizontal="right" vertical="center"/>
    </xf>
    <xf numFmtId="203" fontId="42" fillId="0" borderId="0" xfId="236" applyNumberFormat="1" applyFont="1" applyFill="1" applyBorder="1" applyAlignment="1" applyProtection="1">
      <alignment horizontal="right" vertical="center"/>
    </xf>
    <xf numFmtId="176" fontId="42" fillId="0" borderId="0" xfId="0" applyFont="1" applyFill="1" applyBorder="1" applyAlignment="1" applyProtection="1">
      <alignment horizontal="right" vertical="center"/>
    </xf>
    <xf numFmtId="176" fontId="0" fillId="0" borderId="0" xfId="0" applyFill="1" applyAlignment="1" applyProtection="1">
      <alignment horizontal="right"/>
    </xf>
    <xf numFmtId="200" fontId="0" fillId="0" borderId="0" xfId="0" applyNumberFormat="1" applyFill="1" applyProtection="1">
      <alignment horizontal="right"/>
    </xf>
    <xf numFmtId="176" fontId="43" fillId="0" borderId="0" xfId="0" applyFont="1" applyFill="1" applyAlignment="1" applyProtection="1">
      <alignment horizontal="right" vertical="center"/>
    </xf>
    <xf numFmtId="176" fontId="0" fillId="0" borderId="0" xfId="0" applyFill="1" applyBorder="1" applyProtection="1">
      <alignment horizontal="right"/>
    </xf>
    <xf numFmtId="176" fontId="43" fillId="0" borderId="0" xfId="0" applyFont="1" applyFill="1" applyBorder="1" applyProtection="1">
      <alignment horizontal="right"/>
    </xf>
    <xf numFmtId="176" fontId="10" fillId="0" borderId="0" xfId="0" applyFont="1" applyFill="1" applyProtection="1">
      <alignment horizontal="right"/>
    </xf>
    <xf numFmtId="197" fontId="8" fillId="0" borderId="0" xfId="0" applyNumberFormat="1" applyFont="1" applyFill="1" applyBorder="1" applyAlignment="1" applyProtection="1">
      <alignment vertical="center"/>
    </xf>
    <xf numFmtId="176" fontId="8" fillId="0" borderId="0" xfId="0" applyNumberFormat="1" applyFont="1" applyFill="1" applyBorder="1" applyAlignment="1" applyProtection="1">
      <alignment vertical="center"/>
    </xf>
    <xf numFmtId="205" fontId="8" fillId="0" borderId="0" xfId="0" applyNumberFormat="1" applyFont="1" applyFill="1" applyBorder="1" applyAlignment="1" applyProtection="1">
      <alignment vertical="center"/>
    </xf>
    <xf numFmtId="176" fontId="10" fillId="0" borderId="0" xfId="0" applyFont="1" applyFill="1" applyBorder="1" applyProtection="1">
      <alignment horizontal="right"/>
    </xf>
    <xf numFmtId="176" fontId="9" fillId="0" borderId="0" xfId="0" applyFont="1" applyFill="1" applyBorder="1" applyAlignment="1" applyProtection="1">
      <alignment horizontal="right" vertical="center"/>
    </xf>
    <xf numFmtId="176" fontId="9" fillId="0" borderId="0" xfId="0" applyFont="1" applyFill="1" applyAlignment="1" applyProtection="1">
      <alignment horizontal="right" vertical="center"/>
    </xf>
    <xf numFmtId="0" fontId="48" fillId="0" borderId="0" xfId="244" applyFont="1" applyFill="1" applyAlignment="1" applyProtection="1">
      <alignment horizontal="right"/>
      <protection locked="0"/>
    </xf>
    <xf numFmtId="176" fontId="8" fillId="0" borderId="0" xfId="0" applyFont="1" applyFill="1" applyBorder="1" applyAlignment="1" applyProtection="1">
      <alignment horizontal="left" vertical="center"/>
    </xf>
    <xf numFmtId="176" fontId="8" fillId="0" borderId="0" xfId="0" applyFont="1" applyFill="1" applyBorder="1" applyAlignment="1" applyProtection="1">
      <alignment horizontal="right" vertical="center"/>
    </xf>
    <xf numFmtId="176" fontId="8" fillId="0" borderId="0" xfId="0" applyFont="1" applyFill="1" applyAlignment="1" applyProtection="1"/>
    <xf numFmtId="176" fontId="10" fillId="0" borderId="0" xfId="0" applyFont="1" applyFill="1" applyAlignment="1" applyProtection="1">
      <alignment horizontal="center"/>
    </xf>
    <xf numFmtId="176" fontId="0" fillId="0" borderId="0" xfId="0" applyFont="1" applyFill="1" applyProtection="1">
      <alignment horizontal="right"/>
    </xf>
    <xf numFmtId="0" fontId="57" fillId="0" borderId="3" xfId="0" applyNumberFormat="1" applyFont="1" applyFill="1" applyBorder="1" applyAlignment="1" applyProtection="1">
      <alignment horizontal="center" vertical="center"/>
      <protection locked="0"/>
    </xf>
    <xf numFmtId="0" fontId="48" fillId="0" borderId="2" xfId="0" applyNumberFormat="1" applyFont="1" applyFill="1" applyBorder="1" applyAlignment="1" applyProtection="1">
      <alignment horizontal="center" vertical="center"/>
      <protection locked="0"/>
    </xf>
    <xf numFmtId="176" fontId="55" fillId="0" borderId="0" xfId="0" applyFont="1" applyFill="1" applyBorder="1" applyAlignment="1" applyProtection="1">
      <alignment horizontal="center" vertical="center"/>
    </xf>
    <xf numFmtId="176" fontId="55" fillId="0" borderId="0" xfId="0" applyFont="1" applyFill="1" applyAlignment="1" applyProtection="1">
      <alignment horizontal="center" vertical="center"/>
    </xf>
    <xf numFmtId="0" fontId="10" fillId="0" borderId="0" xfId="0" applyNumberFormat="1" applyFont="1" applyFill="1" applyAlignment="1" applyProtection="1">
      <alignment vertical="center"/>
    </xf>
    <xf numFmtId="176" fontId="58" fillId="0" borderId="0" xfId="0" applyFont="1" applyFill="1" applyProtection="1">
      <alignment horizontal="right"/>
    </xf>
    <xf numFmtId="176" fontId="10" fillId="0" borderId="0" xfId="0" applyFont="1" applyFill="1" applyAlignment="1" applyProtection="1">
      <alignment horizontal="right" vertical="center"/>
    </xf>
    <xf numFmtId="0" fontId="10" fillId="0" borderId="0" xfId="244" applyFont="1" applyFill="1" applyAlignment="1" applyProtection="1">
      <alignment vertical="center"/>
      <protection locked="0"/>
    </xf>
    <xf numFmtId="0" fontId="10" fillId="0" borderId="0" xfId="244" applyFont="1" applyFill="1" applyProtection="1">
      <protection locked="0"/>
    </xf>
    <xf numFmtId="176" fontId="8" fillId="0" borderId="0" xfId="0" applyFont="1" applyFill="1" applyBorder="1" applyAlignment="1" applyProtection="1">
      <alignment horizontal="right" vertical="center"/>
    </xf>
    <xf numFmtId="176" fontId="42" fillId="0" borderId="0" xfId="0" applyFont="1" applyFill="1" applyBorder="1" applyAlignment="1" applyProtection="1">
      <alignment horizontal="right" vertical="center"/>
    </xf>
    <xf numFmtId="176" fontId="54" fillId="0" borderId="0" xfId="0" applyFont="1" applyFill="1" applyBorder="1" applyAlignment="1">
      <alignment vertical="center"/>
    </xf>
    <xf numFmtId="176" fontId="0" fillId="0" borderId="0" xfId="0" applyFont="1" applyFill="1" applyBorder="1" applyAlignment="1">
      <alignment vertical="center"/>
    </xf>
    <xf numFmtId="176" fontId="59" fillId="0" borderId="0" xfId="0" applyFont="1" applyFill="1" applyBorder="1" applyAlignment="1">
      <alignment vertical="center"/>
    </xf>
    <xf numFmtId="176" fontId="54" fillId="0" borderId="0" xfId="0" applyFont="1" applyFill="1" applyBorder="1" applyAlignment="1">
      <alignment horizontal="right" vertical="center"/>
    </xf>
    <xf numFmtId="176" fontId="8" fillId="0" borderId="0" xfId="0" applyFont="1" applyFill="1" applyBorder="1" applyAlignment="1" applyProtection="1">
      <alignment horizontal="right" vertical="center"/>
    </xf>
    <xf numFmtId="176" fontId="42" fillId="0" borderId="0" xfId="0" applyFont="1" applyFill="1" applyBorder="1" applyAlignment="1" applyProtection="1">
      <alignment horizontal="right" vertical="center"/>
    </xf>
    <xf numFmtId="176" fontId="8" fillId="0" borderId="0" xfId="0" applyFont="1" applyFill="1" applyAlignment="1" applyProtection="1">
      <alignment horizontal="left"/>
    </xf>
    <xf numFmtId="176" fontId="42" fillId="0" borderId="0" xfId="0" applyFont="1" applyFill="1" applyBorder="1" applyAlignment="1" applyProtection="1">
      <alignment horizontal="right" vertical="center"/>
    </xf>
    <xf numFmtId="176" fontId="8" fillId="0" borderId="0" xfId="0" applyFont="1" applyFill="1" applyBorder="1" applyAlignment="1" applyProtection="1">
      <alignment horizontal="right" vertical="center"/>
    </xf>
    <xf numFmtId="0" fontId="56" fillId="0" borderId="0" xfId="0" applyNumberFormat="1" applyFont="1" applyFill="1" applyBorder="1" applyAlignment="1" applyProtection="1">
      <alignment horizontal="center" vertical="center"/>
    </xf>
    <xf numFmtId="176" fontId="8" fillId="0" borderId="0" xfId="0" applyFont="1" applyFill="1" applyBorder="1" applyAlignment="1" applyProtection="1">
      <alignment horizontal="right"/>
    </xf>
    <xf numFmtId="176" fontId="43" fillId="0" borderId="0" xfId="0" applyFont="1" applyFill="1" applyBorder="1" applyAlignment="1" applyProtection="1">
      <alignment horizontal="centerContinuous"/>
    </xf>
    <xf numFmtId="176" fontId="8" fillId="0" borderId="0" xfId="0" applyFont="1" applyFill="1" applyBorder="1" applyAlignment="1" applyProtection="1">
      <alignment horizontal="left"/>
    </xf>
    <xf numFmtId="0" fontId="45" fillId="0" borderId="0" xfId="0" applyNumberFormat="1" applyFont="1" applyFill="1" applyAlignment="1" applyProtection="1">
      <alignment horizontal="left"/>
    </xf>
    <xf numFmtId="176" fontId="45" fillId="0" borderId="0" xfId="0" applyFont="1" applyFill="1" applyProtection="1">
      <alignment horizontal="right"/>
    </xf>
    <xf numFmtId="0" fontId="60" fillId="0" borderId="9" xfId="0" applyNumberFormat="1" applyFont="1" applyFill="1" applyBorder="1" applyAlignment="1" applyProtection="1">
      <alignment horizontal="center" vertical="center"/>
    </xf>
    <xf numFmtId="176" fontId="57" fillId="0" borderId="18" xfId="0" applyFont="1" applyFill="1" applyBorder="1" applyAlignment="1" applyProtection="1">
      <alignment horizontal="center" vertical="center"/>
    </xf>
    <xf numFmtId="176" fontId="57" fillId="0" borderId="18" xfId="0" applyFont="1" applyFill="1" applyBorder="1" applyAlignment="1" applyProtection="1">
      <alignment horizontal="center" vertical="center" wrapText="1"/>
    </xf>
    <xf numFmtId="176" fontId="57" fillId="0" borderId="21" xfId="0" applyFont="1" applyFill="1" applyBorder="1" applyAlignment="1" applyProtection="1">
      <alignment horizontal="center" vertical="center"/>
    </xf>
    <xf numFmtId="176" fontId="57" fillId="0" borderId="3" xfId="0" applyFont="1" applyFill="1" applyBorder="1" applyAlignment="1" applyProtection="1">
      <alignment horizontal="center" vertical="center"/>
    </xf>
    <xf numFmtId="176" fontId="57" fillId="0" borderId="4" xfId="0" applyFont="1" applyFill="1" applyBorder="1" applyAlignment="1" applyProtection="1">
      <alignment horizontal="center" vertical="center"/>
    </xf>
    <xf numFmtId="176" fontId="57" fillId="0" borderId="11" xfId="0" applyFont="1" applyFill="1" applyBorder="1" applyAlignment="1" applyProtection="1">
      <alignment horizontal="right" vertical="center"/>
    </xf>
    <xf numFmtId="176" fontId="57" fillId="0" borderId="15" xfId="0" applyFont="1" applyFill="1" applyBorder="1" applyAlignment="1" applyProtection="1">
      <alignment horizontal="right" vertical="center"/>
    </xf>
    <xf numFmtId="176" fontId="57" fillId="0" borderId="6" xfId="0" applyFont="1" applyFill="1" applyBorder="1" applyAlignment="1" applyProtection="1">
      <alignment horizontal="center" vertical="center"/>
    </xf>
    <xf numFmtId="176" fontId="57" fillId="0" borderId="0" xfId="0" applyFont="1" applyFill="1" applyBorder="1" applyAlignment="1" applyProtection="1">
      <alignment horizontal="center" vertical="center"/>
    </xf>
    <xf numFmtId="176" fontId="57" fillId="0" borderId="2" xfId="0" applyFont="1" applyFill="1" applyBorder="1" applyAlignment="1" applyProtection="1">
      <alignment horizontal="center" vertical="center"/>
    </xf>
    <xf numFmtId="176" fontId="57" fillId="0" borderId="7" xfId="0" applyFont="1" applyFill="1" applyBorder="1" applyAlignment="1" applyProtection="1">
      <alignment horizontal="center" vertical="center"/>
    </xf>
    <xf numFmtId="176" fontId="57" fillId="0" borderId="2" xfId="0" applyFont="1" applyFill="1" applyBorder="1" applyAlignment="1" applyProtection="1">
      <alignment horizontal="center" vertical="center" wrapText="1"/>
    </xf>
    <xf numFmtId="176" fontId="57" fillId="0" borderId="1" xfId="0" applyFont="1" applyFill="1" applyBorder="1" applyAlignment="1" applyProtection="1">
      <alignment horizontal="center" vertical="center"/>
    </xf>
    <xf numFmtId="0" fontId="57" fillId="0" borderId="9" xfId="0" applyNumberFormat="1" applyFont="1" applyFill="1" applyBorder="1" applyAlignment="1" applyProtection="1">
      <alignment horizontal="center" vertical="center"/>
    </xf>
    <xf numFmtId="176" fontId="57" fillId="0" borderId="4" xfId="0" applyFont="1" applyFill="1" applyBorder="1" applyAlignment="1" applyProtection="1">
      <alignment horizontal="center" vertical="center" wrapText="1"/>
    </xf>
    <xf numFmtId="176" fontId="57" fillId="0" borderId="7" xfId="0" applyFont="1" applyFill="1" applyBorder="1" applyAlignment="1" applyProtection="1">
      <alignment horizontal="center" vertical="center" wrapText="1"/>
    </xf>
    <xf numFmtId="176" fontId="57" fillId="0" borderId="23" xfId="0" applyFont="1" applyFill="1" applyBorder="1" applyAlignment="1" applyProtection="1">
      <alignment vertical="center"/>
    </xf>
    <xf numFmtId="176" fontId="57" fillId="0" borderId="24" xfId="0" applyFont="1" applyFill="1" applyBorder="1" applyAlignment="1" applyProtection="1">
      <alignment vertical="center"/>
    </xf>
    <xf numFmtId="204" fontId="62" fillId="0" borderId="0" xfId="0" applyNumberFormat="1" applyFont="1" applyFill="1" applyBorder="1" applyAlignment="1">
      <alignment vertical="center"/>
    </xf>
    <xf numFmtId="41" fontId="48" fillId="0" borderId="4" xfId="236" applyFont="1" applyFill="1" applyBorder="1" applyAlignment="1" applyProtection="1">
      <alignment vertical="center" shrinkToFit="1"/>
    </xf>
    <xf numFmtId="41" fontId="48" fillId="0" borderId="0" xfId="236" applyFont="1" applyFill="1" applyBorder="1" applyAlignment="1" applyProtection="1">
      <alignment vertical="center" shrinkToFit="1"/>
    </xf>
    <xf numFmtId="199" fontId="48" fillId="0" borderId="0" xfId="236" applyNumberFormat="1" applyFont="1" applyFill="1" applyBorder="1" applyAlignment="1" applyProtection="1">
      <alignment vertical="center" shrinkToFit="1"/>
    </xf>
    <xf numFmtId="196" fontId="48" fillId="0" borderId="0" xfId="0" applyNumberFormat="1" applyFont="1" applyFill="1" applyBorder="1" applyAlignment="1" applyProtection="1">
      <alignment vertical="center" shrinkToFit="1"/>
    </xf>
    <xf numFmtId="202" fontId="48" fillId="0" borderId="0" xfId="0" applyNumberFormat="1" applyFont="1" applyFill="1" applyBorder="1" applyAlignment="1" applyProtection="1">
      <alignment vertical="center" shrinkToFit="1"/>
      <protection locked="0"/>
    </xf>
    <xf numFmtId="200" fontId="48" fillId="0" borderId="0" xfId="0" applyNumberFormat="1" applyFont="1" applyFill="1" applyBorder="1" applyAlignment="1" applyProtection="1">
      <alignment vertical="center" shrinkToFit="1"/>
    </xf>
    <xf numFmtId="176" fontId="48" fillId="0" borderId="0" xfId="0" applyFont="1" applyFill="1" applyAlignment="1" applyProtection="1">
      <alignment vertical="center" shrinkToFit="1"/>
    </xf>
    <xf numFmtId="176" fontId="48" fillId="0" borderId="0" xfId="0" applyFont="1" applyFill="1" applyBorder="1" applyAlignment="1" applyProtection="1">
      <alignment vertical="center" shrinkToFit="1"/>
    </xf>
    <xf numFmtId="176" fontId="48" fillId="0" borderId="0" xfId="236" applyNumberFormat="1" applyFont="1" applyFill="1" applyBorder="1" applyAlignment="1" applyProtection="1">
      <alignment vertical="center" shrinkToFit="1"/>
    </xf>
    <xf numFmtId="197" fontId="48" fillId="0" borderId="0" xfId="236" applyNumberFormat="1" applyFont="1" applyFill="1" applyBorder="1" applyAlignment="1" applyProtection="1">
      <alignment vertical="center" shrinkToFit="1"/>
    </xf>
    <xf numFmtId="197" fontId="48" fillId="0" borderId="0" xfId="0" applyNumberFormat="1" applyFont="1" applyFill="1" applyBorder="1" applyAlignment="1" applyProtection="1">
      <alignment vertical="center" shrinkToFit="1"/>
    </xf>
    <xf numFmtId="201" fontId="48" fillId="0" borderId="0" xfId="236" applyNumberFormat="1" applyFont="1" applyFill="1" applyBorder="1" applyAlignment="1" applyProtection="1">
      <alignment vertical="center" shrinkToFit="1"/>
    </xf>
    <xf numFmtId="176" fontId="48" fillId="0" borderId="0" xfId="0" applyFont="1" applyFill="1" applyBorder="1" applyAlignment="1" applyProtection="1">
      <alignment vertical="center" shrinkToFit="1"/>
      <protection locked="0"/>
    </xf>
    <xf numFmtId="196" fontId="48" fillId="0" borderId="0" xfId="0" applyNumberFormat="1" applyFont="1" applyFill="1" applyBorder="1" applyAlignment="1" applyProtection="1">
      <alignment vertical="center" shrinkToFit="1"/>
      <protection locked="0"/>
    </xf>
    <xf numFmtId="200" fontId="48" fillId="0" borderId="0" xfId="0" applyNumberFormat="1" applyFont="1" applyFill="1" applyBorder="1" applyAlignment="1" applyProtection="1">
      <alignment vertical="center" shrinkToFit="1"/>
      <protection locked="0"/>
    </xf>
    <xf numFmtId="41" fontId="48" fillId="0" borderId="0" xfId="0" applyNumberFormat="1" applyFont="1" applyFill="1" applyBorder="1" applyAlignment="1" applyProtection="1">
      <alignment vertical="center" shrinkToFit="1"/>
    </xf>
    <xf numFmtId="41" fontId="48" fillId="0" borderId="0" xfId="0" applyNumberFormat="1" applyFont="1" applyFill="1" applyBorder="1" applyAlignment="1" applyProtection="1">
      <alignment vertical="center" shrinkToFit="1"/>
      <protection locked="0"/>
    </xf>
    <xf numFmtId="43" fontId="48" fillId="0" borderId="0" xfId="0" applyNumberFormat="1" applyFont="1" applyFill="1" applyBorder="1" applyAlignment="1" applyProtection="1">
      <alignment vertical="center" shrinkToFit="1"/>
      <protection locked="0"/>
    </xf>
    <xf numFmtId="176" fontId="45" fillId="0" borderId="0" xfId="0" applyFont="1" applyFill="1" applyAlignment="1" applyProtection="1"/>
    <xf numFmtId="196" fontId="45" fillId="0" borderId="0" xfId="0" applyNumberFormat="1" applyFont="1" applyFill="1" applyAlignment="1" applyProtection="1"/>
    <xf numFmtId="176" fontId="0" fillId="0" borderId="0" xfId="0" applyFont="1" applyFill="1" applyAlignment="1" applyProtection="1"/>
    <xf numFmtId="176" fontId="45" fillId="4" borderId="0" xfId="0" applyFont="1" applyFill="1" applyAlignment="1" applyProtection="1"/>
    <xf numFmtId="199" fontId="48" fillId="0" borderId="0" xfId="236" applyNumberFormat="1" applyFont="1" applyFill="1" applyBorder="1" applyAlignment="1" applyProtection="1">
      <alignment horizontal="right" vertical="center" shrinkToFit="1"/>
    </xf>
    <xf numFmtId="176" fontId="57" fillId="0" borderId="0" xfId="0" applyFont="1" applyFill="1" applyBorder="1" applyAlignment="1" applyProtection="1">
      <alignment horizontal="center" vertical="center" wrapText="1"/>
    </xf>
    <xf numFmtId="176" fontId="57" fillId="0" borderId="1" xfId="0" applyFont="1" applyFill="1" applyBorder="1" applyAlignment="1" applyProtection="1">
      <alignment horizontal="center" vertical="center" wrapText="1"/>
    </xf>
    <xf numFmtId="0" fontId="10" fillId="0" borderId="0" xfId="0" applyNumberFormat="1" applyFont="1" applyFill="1" applyBorder="1" applyAlignment="1" applyProtection="1"/>
    <xf numFmtId="176" fontId="45" fillId="0" borderId="0" xfId="0" applyFont="1" applyFill="1" applyBorder="1" applyProtection="1">
      <alignment horizontal="right"/>
    </xf>
    <xf numFmtId="176" fontId="45" fillId="0" borderId="0" xfId="0" applyFont="1" applyFill="1" applyBorder="1" applyAlignment="1" applyProtection="1"/>
    <xf numFmtId="0" fontId="57" fillId="0" borderId="9" xfId="0" applyNumberFormat="1" applyFont="1" applyFill="1" applyBorder="1" applyAlignment="1" applyProtection="1">
      <alignment horizontal="center" vertical="center"/>
    </xf>
    <xf numFmtId="176" fontId="8" fillId="0" borderId="0" xfId="0" applyFont="1" applyFill="1" applyAlignment="1" applyProtection="1"/>
    <xf numFmtId="176" fontId="45" fillId="0" borderId="0" xfId="0" applyFont="1" applyFill="1" applyAlignment="1" applyProtection="1">
      <alignment wrapText="1"/>
    </xf>
    <xf numFmtId="176" fontId="45" fillId="0" borderId="0" xfId="0" applyFont="1" applyFill="1" applyAlignment="1" applyProtection="1">
      <alignment horizontal="left"/>
    </xf>
    <xf numFmtId="176" fontId="45" fillId="0" borderId="16" xfId="0" applyFont="1" applyFill="1" applyBorder="1" applyAlignment="1" applyProtection="1">
      <alignment horizontal="right"/>
    </xf>
    <xf numFmtId="0" fontId="57" fillId="0" borderId="2" xfId="0" applyNumberFormat="1" applyFont="1" applyFill="1" applyBorder="1" applyAlignment="1" applyProtection="1">
      <alignment horizontal="center" vertical="center"/>
      <protection locked="0"/>
    </xf>
    <xf numFmtId="176" fontId="57" fillId="0" borderId="0" xfId="0" applyFont="1" applyFill="1" applyAlignment="1" applyProtection="1">
      <alignment horizontal="right" vertical="center"/>
    </xf>
    <xf numFmtId="176" fontId="57" fillId="0" borderId="9" xfId="0" applyFont="1" applyFill="1" applyBorder="1" applyAlignment="1" applyProtection="1">
      <alignment horizontal="center" vertical="center"/>
    </xf>
    <xf numFmtId="176" fontId="57" fillId="0" borderId="6" xfId="0" applyFont="1" applyFill="1" applyBorder="1" applyAlignment="1" applyProtection="1">
      <alignment vertical="center"/>
    </xf>
    <xf numFmtId="176" fontId="57" fillId="0" borderId="11" xfId="0" applyFont="1" applyFill="1" applyBorder="1" applyAlignment="1" applyProtection="1">
      <alignment vertical="center"/>
    </xf>
    <xf numFmtId="176" fontId="57" fillId="0" borderId="15" xfId="0" applyFont="1" applyFill="1" applyBorder="1" applyAlignment="1" applyProtection="1">
      <alignment vertical="center"/>
    </xf>
    <xf numFmtId="176" fontId="57" fillId="0" borderId="0" xfId="0" applyFont="1" applyFill="1" applyBorder="1" applyAlignment="1" applyProtection="1">
      <alignment horizontal="right" vertical="center"/>
    </xf>
    <xf numFmtId="176" fontId="57" fillId="0" borderId="8" xfId="0" applyFont="1" applyFill="1" applyBorder="1" applyAlignment="1" applyProtection="1">
      <alignment vertical="center"/>
    </xf>
    <xf numFmtId="176" fontId="57" fillId="0" borderId="5" xfId="0" applyFont="1" applyFill="1" applyBorder="1" applyAlignment="1" applyProtection="1">
      <alignment horizontal="center" vertical="center"/>
    </xf>
    <xf numFmtId="176" fontId="57" fillId="0" borderId="9" xfId="0" applyFont="1" applyFill="1" applyBorder="1" applyAlignment="1">
      <alignment horizontal="center" vertical="center"/>
    </xf>
    <xf numFmtId="176" fontId="57" fillId="0" borderId="8" xfId="0" applyFont="1" applyFill="1" applyBorder="1" applyAlignment="1">
      <alignment horizontal="center" vertical="center"/>
    </xf>
    <xf numFmtId="176" fontId="57" fillId="0" borderId="6" xfId="0" applyFont="1" applyFill="1" applyBorder="1" applyAlignment="1" applyProtection="1">
      <alignment vertical="center" wrapText="1"/>
    </xf>
    <xf numFmtId="176" fontId="57" fillId="0" borderId="16" xfId="0" applyFont="1" applyFill="1" applyBorder="1" applyAlignment="1" applyProtection="1">
      <alignment vertical="center" wrapText="1"/>
    </xf>
    <xf numFmtId="41" fontId="48" fillId="0" borderId="0" xfId="0" applyNumberFormat="1" applyFont="1" applyFill="1" applyBorder="1" applyAlignment="1" applyProtection="1">
      <alignment horizontal="right" vertical="center"/>
    </xf>
    <xf numFmtId="41" fontId="48" fillId="0" borderId="0" xfId="0" applyNumberFormat="1" applyFont="1" applyFill="1" applyBorder="1" applyAlignment="1" applyProtection="1">
      <alignment horizontal="right" vertical="center" shrinkToFit="1"/>
    </xf>
    <xf numFmtId="200" fontId="48" fillId="0" borderId="0" xfId="0" applyNumberFormat="1" applyFont="1" applyFill="1" applyBorder="1" applyAlignment="1" applyProtection="1">
      <alignment horizontal="right" vertical="center" shrinkToFit="1"/>
    </xf>
    <xf numFmtId="0" fontId="48" fillId="0" borderId="0" xfId="0" applyNumberFormat="1" applyFont="1" applyFill="1" applyBorder="1" applyAlignment="1" applyProtection="1">
      <alignment horizontal="right" vertical="center"/>
      <protection locked="0"/>
    </xf>
    <xf numFmtId="41" fontId="48" fillId="0" borderId="0" xfId="236" applyNumberFormat="1" applyFont="1" applyFill="1" applyBorder="1" applyAlignment="1" applyProtection="1">
      <alignment horizontal="right" vertical="center" shrinkToFit="1"/>
    </xf>
    <xf numFmtId="184" fontId="48" fillId="0" borderId="0" xfId="241" applyFont="1" applyFill="1" applyBorder="1" applyAlignment="1" applyProtection="1">
      <alignment horizontal="right" vertical="center"/>
    </xf>
    <xf numFmtId="184" fontId="62" fillId="0" borderId="0" xfId="241" applyFont="1" applyFill="1" applyBorder="1" applyAlignment="1" applyProtection="1">
      <alignment horizontal="right" vertical="center"/>
    </xf>
    <xf numFmtId="200" fontId="62" fillId="0" borderId="0" xfId="241" applyNumberFormat="1" applyFont="1" applyFill="1" applyBorder="1" applyAlignment="1" applyProtection="1">
      <alignment horizontal="right" vertical="center"/>
    </xf>
    <xf numFmtId="176" fontId="48" fillId="0" borderId="0" xfId="0" applyFont="1" applyFill="1" applyAlignment="1" applyProtection="1">
      <alignment horizontal="right" vertical="center"/>
    </xf>
    <xf numFmtId="176" fontId="57" fillId="0" borderId="19" xfId="0" applyFont="1" applyFill="1" applyBorder="1" applyAlignment="1" applyProtection="1">
      <alignment horizontal="center" vertical="center"/>
    </xf>
    <xf numFmtId="0" fontId="57" fillId="0" borderId="18" xfId="0" applyNumberFormat="1" applyFont="1" applyFill="1" applyBorder="1" applyAlignment="1" applyProtection="1">
      <alignment horizontal="center" vertical="center"/>
      <protection locked="0"/>
    </xf>
    <xf numFmtId="176" fontId="57" fillId="0" borderId="20" xfId="0" applyFont="1" applyFill="1" applyBorder="1" applyAlignment="1" applyProtection="1">
      <alignment horizontal="center" vertical="center"/>
    </xf>
    <xf numFmtId="176" fontId="10" fillId="0" borderId="0" xfId="0" applyFont="1" applyFill="1" applyBorder="1" applyAlignment="1" applyProtection="1">
      <alignment horizontal="center"/>
    </xf>
    <xf numFmtId="176" fontId="45" fillId="0" borderId="0" xfId="0" applyFont="1" applyFill="1" applyBorder="1" applyAlignment="1" applyProtection="1">
      <alignment wrapText="1"/>
    </xf>
    <xf numFmtId="176" fontId="0" fillId="0" borderId="0" xfId="0" applyFont="1" applyFill="1" applyBorder="1" applyProtection="1">
      <alignment horizontal="right"/>
    </xf>
    <xf numFmtId="176" fontId="0" fillId="0" borderId="0" xfId="0" applyFill="1" applyBorder="1" applyAlignment="1" applyProtection="1">
      <alignment horizontal="center"/>
    </xf>
    <xf numFmtId="200" fontId="0" fillId="0" borderId="0" xfId="0" applyNumberFormat="1" applyFill="1" applyBorder="1" applyProtection="1">
      <alignment horizontal="right"/>
    </xf>
    <xf numFmtId="176" fontId="45" fillId="0" borderId="0" xfId="0" applyFont="1" applyFill="1" applyBorder="1" applyAlignment="1" applyProtection="1">
      <alignment horizontal="left"/>
    </xf>
    <xf numFmtId="184" fontId="48" fillId="0" borderId="0" xfId="241" applyFont="1" applyFill="1" applyBorder="1" applyAlignment="1" applyProtection="1">
      <alignment vertical="center"/>
    </xf>
    <xf numFmtId="176" fontId="45" fillId="0" borderId="0" xfId="0" applyFont="1" applyFill="1" applyBorder="1" applyAlignment="1" applyProtection="1">
      <alignment horizontal="right"/>
    </xf>
    <xf numFmtId="184" fontId="50" fillId="0" borderId="0" xfId="241" applyFont="1" applyFill="1" applyBorder="1" applyAlignment="1" applyProtection="1">
      <alignment horizontal="right" vertical="center"/>
    </xf>
    <xf numFmtId="209" fontId="48" fillId="0" borderId="0" xfId="241" applyNumberFormat="1" applyFont="1" applyFill="1" applyBorder="1" applyAlignment="1" applyProtection="1">
      <alignment horizontal="right" vertical="center" shrinkToFit="1"/>
      <protection locked="0"/>
    </xf>
    <xf numFmtId="209" fontId="48" fillId="0" borderId="1" xfId="241" applyNumberFormat="1" applyFont="1" applyFill="1" applyBorder="1" applyAlignment="1" applyProtection="1">
      <alignment horizontal="right" vertical="center" shrinkToFit="1"/>
      <protection locked="0"/>
    </xf>
    <xf numFmtId="0" fontId="45" fillId="0" borderId="0" xfId="0" applyNumberFormat="1" applyFont="1" applyFill="1" applyAlignment="1" applyProtection="1">
      <protection locked="0"/>
    </xf>
    <xf numFmtId="0" fontId="57" fillId="0" borderId="19" xfId="0" applyNumberFormat="1" applyFont="1" applyFill="1" applyBorder="1" applyAlignment="1" applyProtection="1">
      <alignment horizontal="center" vertical="center"/>
      <protection locked="0"/>
    </xf>
    <xf numFmtId="0" fontId="57" fillId="0" borderId="5" xfId="0" applyNumberFormat="1" applyFont="1" applyFill="1" applyBorder="1" applyAlignment="1" applyProtection="1">
      <alignment horizontal="center" vertical="center"/>
      <protection locked="0"/>
    </xf>
    <xf numFmtId="0" fontId="57" fillId="0" borderId="17" xfId="0" applyNumberFormat="1" applyFont="1" applyFill="1" applyBorder="1" applyAlignment="1" applyProtection="1">
      <alignment horizontal="center" vertical="center"/>
      <protection locked="0"/>
    </xf>
    <xf numFmtId="0" fontId="57" fillId="0" borderId="9" xfId="0" applyNumberFormat="1" applyFont="1" applyFill="1" applyBorder="1" applyAlignment="1" applyProtection="1">
      <alignment horizontal="center" vertical="center"/>
      <protection locked="0"/>
    </xf>
    <xf numFmtId="0" fontId="57" fillId="0" borderId="8" xfId="0" applyNumberFormat="1" applyFont="1" applyFill="1" applyBorder="1" applyAlignment="1" applyProtection="1">
      <alignment horizontal="center" vertical="center"/>
      <protection locked="0"/>
    </xf>
    <xf numFmtId="0" fontId="48" fillId="0" borderId="8" xfId="0" applyNumberFormat="1" applyFont="1" applyFill="1" applyBorder="1" applyAlignment="1" applyProtection="1">
      <alignment horizontal="center" vertical="center"/>
      <protection locked="0"/>
    </xf>
    <xf numFmtId="184" fontId="48" fillId="0" borderId="0" xfId="0" applyNumberFormat="1" applyFont="1" applyFill="1" applyAlignment="1" applyProtection="1">
      <protection locked="0"/>
    </xf>
    <xf numFmtId="184" fontId="48" fillId="0" borderId="0" xfId="0" applyNumberFormat="1" applyFont="1" applyFill="1" applyAlignment="1" applyProtection="1">
      <alignment vertical="center"/>
      <protection locked="0"/>
    </xf>
    <xf numFmtId="209" fontId="48" fillId="0" borderId="0" xfId="0" applyNumberFormat="1" applyFont="1" applyFill="1" applyAlignment="1" applyProtection="1">
      <protection locked="0"/>
    </xf>
    <xf numFmtId="0" fontId="57" fillId="0" borderId="9" xfId="0" applyNumberFormat="1" applyFont="1" applyFill="1" applyBorder="1" applyAlignment="1" applyProtection="1">
      <alignment horizontal="left" vertical="center"/>
      <protection locked="0"/>
    </xf>
    <xf numFmtId="184" fontId="48" fillId="0" borderId="0" xfId="0" applyNumberFormat="1" applyFont="1" applyFill="1" applyAlignment="1" applyProtection="1">
      <alignment vertical="top"/>
      <protection locked="0"/>
    </xf>
    <xf numFmtId="209" fontId="48" fillId="0" borderId="0" xfId="0" applyNumberFormat="1" applyFont="1" applyFill="1" applyAlignment="1" applyProtection="1">
      <alignment vertical="top"/>
      <protection locked="0"/>
    </xf>
    <xf numFmtId="209" fontId="48" fillId="0" borderId="0" xfId="0" applyNumberFormat="1" applyFont="1" applyFill="1" applyAlignment="1" applyProtection="1">
      <alignment vertical="center"/>
      <protection locked="0"/>
    </xf>
    <xf numFmtId="184" fontId="48" fillId="0" borderId="0" xfId="0" applyNumberFormat="1" applyFont="1" applyFill="1" applyBorder="1" applyAlignment="1" applyProtection="1">
      <alignment vertical="top"/>
      <protection locked="0"/>
    </xf>
    <xf numFmtId="204" fontId="62" fillId="0" borderId="0" xfId="0" applyNumberFormat="1" applyFont="1" applyBorder="1" applyAlignment="1">
      <alignment vertical="center"/>
    </xf>
    <xf numFmtId="176" fontId="48" fillId="0" borderId="0" xfId="0" applyNumberFormat="1" applyFont="1" applyFill="1" applyBorder="1" applyAlignment="1" applyProtection="1">
      <alignment horizontal="right" vertical="center" shrinkToFit="1"/>
    </xf>
    <xf numFmtId="204" fontId="48" fillId="0" borderId="0" xfId="0" applyNumberFormat="1" applyFont="1" applyFill="1" applyBorder="1" applyAlignment="1" applyProtection="1">
      <alignment horizontal="right" vertical="center" shrinkToFit="1"/>
    </xf>
    <xf numFmtId="0" fontId="57" fillId="0" borderId="8" xfId="0" applyNumberFormat="1" applyFont="1" applyFill="1" applyBorder="1" applyAlignment="1" applyProtection="1">
      <alignment horizontal="left" vertical="center"/>
      <protection locked="0"/>
    </xf>
    <xf numFmtId="0" fontId="45" fillId="0" borderId="0" xfId="0" applyNumberFormat="1" applyFont="1" applyFill="1" applyBorder="1" applyAlignment="1" applyProtection="1">
      <protection locked="0"/>
    </xf>
    <xf numFmtId="0" fontId="57" fillId="0" borderId="0" xfId="0" applyNumberFormat="1" applyFont="1" applyFill="1" applyBorder="1" applyAlignment="1" applyProtection="1">
      <alignment horizontal="center" vertical="center"/>
      <protection locked="0"/>
    </xf>
    <xf numFmtId="0" fontId="48" fillId="0" borderId="2" xfId="0" applyNumberFormat="1" applyFont="1" applyFill="1" applyBorder="1" applyAlignment="1" applyProtection="1">
      <alignment horizontal="center" vertical="top"/>
      <protection locked="0"/>
    </xf>
    <xf numFmtId="176" fontId="48" fillId="0" borderId="1" xfId="0" applyNumberFormat="1" applyFont="1" applyFill="1" applyBorder="1" applyAlignment="1" applyProtection="1">
      <alignment horizontal="right" vertical="top" shrinkToFit="1"/>
    </xf>
    <xf numFmtId="204" fontId="62" fillId="0" borderId="1" xfId="0" applyNumberFormat="1" applyFont="1" applyBorder="1" applyAlignment="1">
      <alignment vertical="top"/>
    </xf>
    <xf numFmtId="204" fontId="48" fillId="0" borderId="1" xfId="0" applyNumberFormat="1" applyFont="1" applyFill="1" applyBorder="1" applyAlignment="1" applyProtection="1">
      <alignment horizontal="right" vertical="top" shrinkToFit="1"/>
    </xf>
    <xf numFmtId="176" fontId="8" fillId="0" borderId="0" xfId="0" applyFont="1" applyFill="1" applyAlignment="1" applyProtection="1">
      <alignment horizontal="right" vertical="top"/>
    </xf>
    <xf numFmtId="176" fontId="48" fillId="0" borderId="1" xfId="0" applyFont="1" applyFill="1" applyBorder="1" applyAlignment="1" applyProtection="1">
      <alignment horizontal="right" vertical="top"/>
    </xf>
    <xf numFmtId="201" fontId="48" fillId="0" borderId="0" xfId="288" applyNumberFormat="1" applyFont="1" applyFill="1" applyAlignment="1" applyProtection="1">
      <protection locked="0"/>
    </xf>
    <xf numFmtId="200" fontId="43" fillId="0" borderId="0" xfId="0" applyNumberFormat="1" applyFont="1" applyFill="1" applyBorder="1" applyAlignment="1" applyProtection="1">
      <alignment horizontal="centerContinuous"/>
    </xf>
    <xf numFmtId="200" fontId="45" fillId="0" borderId="0" xfId="0" applyNumberFormat="1" applyFont="1" applyFill="1" applyBorder="1" applyAlignment="1" applyProtection="1">
      <protection locked="0"/>
    </xf>
    <xf numFmtId="200" fontId="57" fillId="0" borderId="6" xfId="0" applyNumberFormat="1" applyFont="1" applyFill="1" applyBorder="1" applyAlignment="1" applyProtection="1">
      <alignment horizontal="center" vertical="center"/>
      <protection locked="0"/>
    </xf>
    <xf numFmtId="200" fontId="48" fillId="0" borderId="4" xfId="0" applyNumberFormat="1" applyFont="1" applyFill="1" applyBorder="1" applyAlignment="1" applyProtection="1">
      <alignment horizontal="center" vertical="center"/>
      <protection locked="0"/>
    </xf>
    <xf numFmtId="200" fontId="48" fillId="0" borderId="16" xfId="0" applyNumberFormat="1" applyFont="1" applyFill="1" applyBorder="1" applyAlignment="1" applyProtection="1">
      <protection locked="0"/>
    </xf>
    <xf numFmtId="200" fontId="48" fillId="0" borderId="0" xfId="0" applyNumberFormat="1" applyFont="1" applyFill="1" applyBorder="1" applyAlignment="1" applyProtection="1">
      <protection locked="0"/>
    </xf>
    <xf numFmtId="200" fontId="8" fillId="0" borderId="0" xfId="0" applyNumberFormat="1" applyFont="1" applyFill="1" applyBorder="1" applyAlignment="1" applyProtection="1"/>
    <xf numFmtId="200" fontId="43" fillId="0" borderId="0" xfId="0" applyNumberFormat="1" applyFont="1" applyFill="1" applyAlignment="1" applyProtection="1">
      <alignment horizontal="centerContinuous"/>
    </xf>
    <xf numFmtId="200" fontId="45" fillId="0" borderId="0" xfId="0" applyNumberFormat="1" applyFont="1" applyFill="1" applyAlignment="1" applyProtection="1">
      <protection locked="0"/>
    </xf>
    <xf numFmtId="200" fontId="57" fillId="0" borderId="5" xfId="0" applyNumberFormat="1" applyFont="1" applyFill="1" applyBorder="1" applyAlignment="1" applyProtection="1">
      <alignment horizontal="center" vertical="center"/>
      <protection locked="0"/>
    </xf>
    <xf numFmtId="200" fontId="48" fillId="0" borderId="2" xfId="0" applyNumberFormat="1" applyFont="1" applyFill="1" applyBorder="1" applyAlignment="1" applyProtection="1">
      <alignment horizontal="center" vertical="center"/>
      <protection locked="0"/>
    </xf>
    <xf numFmtId="200" fontId="48" fillId="0" borderId="0" xfId="0" applyNumberFormat="1" applyFont="1" applyFill="1" applyAlignment="1" applyProtection="1">
      <protection locked="0"/>
    </xf>
    <xf numFmtId="200" fontId="43" fillId="0" borderId="0" xfId="0" applyNumberFormat="1" applyFont="1" applyFill="1" applyProtection="1">
      <alignment horizontal="right"/>
    </xf>
    <xf numFmtId="200" fontId="48" fillId="0" borderId="7" xfId="0" applyNumberFormat="1" applyFont="1" applyFill="1" applyBorder="1" applyAlignment="1" applyProtection="1">
      <alignment horizontal="center" vertical="center"/>
      <protection locked="0"/>
    </xf>
    <xf numFmtId="200" fontId="8" fillId="0" borderId="0" xfId="0" applyNumberFormat="1" applyFont="1" applyFill="1" applyAlignment="1" applyProtection="1">
      <alignment horizontal="right"/>
    </xf>
    <xf numFmtId="200" fontId="49" fillId="0" borderId="0" xfId="0" applyNumberFormat="1" applyFont="1" applyFill="1" applyAlignment="1" applyProtection="1">
      <alignment horizontal="right"/>
      <protection locked="0"/>
    </xf>
    <xf numFmtId="200" fontId="48" fillId="0" borderId="0" xfId="0" applyNumberFormat="1" applyFont="1" applyFill="1" applyBorder="1" applyAlignment="1" applyProtection="1">
      <alignment vertical="center"/>
      <protection locked="0"/>
    </xf>
    <xf numFmtId="200" fontId="48" fillId="0" borderId="0" xfId="0" applyNumberFormat="1" applyFont="1" applyFill="1" applyAlignment="1" applyProtection="1">
      <alignment vertical="center"/>
      <protection locked="0"/>
    </xf>
    <xf numFmtId="200" fontId="48" fillId="0" borderId="0" xfId="0" applyNumberFormat="1" applyFont="1" applyFill="1" applyAlignment="1" applyProtection="1">
      <alignment vertical="top"/>
      <protection locked="0"/>
    </xf>
    <xf numFmtId="200" fontId="48" fillId="0" borderId="0" xfId="0" applyNumberFormat="1" applyFont="1" applyFill="1" applyBorder="1" applyAlignment="1" applyProtection="1">
      <alignment vertical="top"/>
      <protection locked="0"/>
    </xf>
    <xf numFmtId="210" fontId="48" fillId="0" borderId="0" xfId="288" applyNumberFormat="1" applyFont="1" applyFill="1" applyAlignment="1" applyProtection="1">
      <alignment vertical="top"/>
      <protection locked="0"/>
    </xf>
    <xf numFmtId="210" fontId="48" fillId="0" borderId="0" xfId="288" applyNumberFormat="1" applyFont="1" applyFill="1" applyAlignment="1" applyProtection="1">
      <alignment vertical="center"/>
      <protection locked="0"/>
    </xf>
    <xf numFmtId="209" fontId="48" fillId="0" borderId="1" xfId="0" applyNumberFormat="1" applyFont="1" applyFill="1" applyBorder="1" applyAlignment="1" applyProtection="1">
      <alignment vertical="top"/>
      <protection locked="0"/>
    </xf>
    <xf numFmtId="200" fontId="48" fillId="0" borderId="1" xfId="0" applyNumberFormat="1" applyFont="1" applyFill="1" applyBorder="1" applyAlignment="1" applyProtection="1">
      <alignment vertical="top"/>
      <protection locked="0"/>
    </xf>
    <xf numFmtId="0" fontId="63" fillId="0" borderId="5" xfId="0" applyNumberFormat="1" applyFont="1" applyFill="1" applyBorder="1" applyAlignment="1" applyProtection="1">
      <alignment horizontal="center" vertical="center"/>
      <protection locked="0"/>
    </xf>
    <xf numFmtId="200" fontId="63" fillId="0" borderId="5" xfId="0" applyNumberFormat="1" applyFont="1" applyFill="1" applyBorder="1" applyAlignment="1" applyProtection="1">
      <alignment horizontal="center" vertical="center"/>
      <protection locked="0"/>
    </xf>
    <xf numFmtId="0" fontId="50" fillId="0" borderId="2" xfId="0" applyNumberFormat="1" applyFont="1" applyFill="1" applyBorder="1" applyAlignment="1" applyProtection="1">
      <alignment horizontal="center" vertical="center"/>
      <protection locked="0"/>
    </xf>
    <xf numFmtId="200" fontId="50" fillId="0" borderId="2" xfId="0" applyNumberFormat="1" applyFont="1" applyFill="1" applyBorder="1" applyAlignment="1" applyProtection="1">
      <alignment horizontal="center" vertical="center"/>
      <protection locked="0"/>
    </xf>
    <xf numFmtId="200" fontId="63" fillId="0" borderId="6" xfId="0" applyNumberFormat="1" applyFont="1" applyFill="1" applyBorder="1" applyAlignment="1" applyProtection="1">
      <alignment horizontal="center" vertical="center"/>
      <protection locked="0"/>
    </xf>
    <xf numFmtId="200" fontId="50" fillId="0" borderId="7" xfId="0" applyNumberFormat="1" applyFont="1" applyFill="1" applyBorder="1" applyAlignment="1" applyProtection="1">
      <alignment horizontal="center" vertical="center"/>
      <protection locked="0"/>
    </xf>
    <xf numFmtId="176" fontId="48" fillId="0" borderId="7" xfId="0" applyNumberFormat="1" applyFont="1" applyFill="1" applyBorder="1" applyAlignment="1" applyProtection="1">
      <alignment horizontal="right" vertical="top" shrinkToFit="1"/>
    </xf>
    <xf numFmtId="184" fontId="66" fillId="0" borderId="0" xfId="0" applyNumberFormat="1" applyFont="1" applyFill="1" applyAlignment="1" applyProtection="1">
      <protection locked="0"/>
    </xf>
    <xf numFmtId="200" fontId="66" fillId="0" borderId="16" xfId="0" applyNumberFormat="1" applyFont="1" applyFill="1" applyBorder="1" applyAlignment="1" applyProtection="1">
      <protection locked="0"/>
    </xf>
    <xf numFmtId="184" fontId="66" fillId="0" borderId="0" xfId="0" applyNumberFormat="1" applyFont="1" applyFill="1" applyAlignment="1" applyProtection="1">
      <alignment vertical="center"/>
      <protection locked="0"/>
    </xf>
    <xf numFmtId="200" fontId="66" fillId="0" borderId="0" xfId="0" applyNumberFormat="1" applyFont="1" applyFill="1" applyBorder="1" applyAlignment="1" applyProtection="1">
      <alignment vertical="center"/>
      <protection locked="0"/>
    </xf>
    <xf numFmtId="184" fontId="66" fillId="0" borderId="0" xfId="0" applyNumberFormat="1" applyFont="1" applyFill="1" applyAlignment="1" applyProtection="1">
      <alignment vertical="top"/>
      <protection locked="0"/>
    </xf>
    <xf numFmtId="200" fontId="66" fillId="0" borderId="0" xfId="0" applyNumberFormat="1" applyFont="1" applyFill="1" applyBorder="1" applyAlignment="1" applyProtection="1">
      <alignment vertical="top"/>
      <protection locked="0"/>
    </xf>
    <xf numFmtId="200" fontId="66" fillId="0" borderId="0" xfId="0" applyNumberFormat="1" applyFont="1" applyFill="1" applyBorder="1" applyAlignment="1" applyProtection="1">
      <protection locked="0"/>
    </xf>
    <xf numFmtId="197" fontId="66" fillId="0" borderId="0" xfId="0" applyNumberFormat="1" applyFont="1" applyFill="1" applyBorder="1" applyAlignment="1">
      <alignment vertical="center"/>
    </xf>
    <xf numFmtId="197" fontId="66" fillId="0" borderId="0" xfId="0" applyNumberFormat="1" applyFont="1" applyFill="1" applyBorder="1" applyAlignment="1">
      <alignment vertical="top"/>
    </xf>
    <xf numFmtId="204" fontId="67" fillId="0" borderId="0" xfId="0" applyNumberFormat="1" applyFont="1" applyBorder="1" applyAlignment="1">
      <alignment vertical="center"/>
    </xf>
    <xf numFmtId="204" fontId="67" fillId="0" borderId="1" xfId="0" applyNumberFormat="1" applyFont="1" applyBorder="1" applyAlignment="1">
      <alignment vertical="top"/>
    </xf>
    <xf numFmtId="200" fontId="66" fillId="0" borderId="1" xfId="0" applyNumberFormat="1" applyFont="1" applyFill="1" applyBorder="1" applyAlignment="1" applyProtection="1">
      <alignment vertical="top"/>
      <protection locked="0"/>
    </xf>
    <xf numFmtId="197" fontId="66" fillId="0" borderId="0" xfId="0" applyNumberFormat="1" applyFont="1" applyFill="1" applyBorder="1" applyAlignment="1" applyProtection="1">
      <alignment vertical="center"/>
      <protection locked="0"/>
    </xf>
    <xf numFmtId="197" fontId="66" fillId="0" borderId="0" xfId="0" applyNumberFormat="1" applyFont="1" applyFill="1" applyBorder="1" applyAlignment="1" applyProtection="1">
      <alignment vertical="top"/>
      <protection locked="0"/>
    </xf>
    <xf numFmtId="184" fontId="66" fillId="0" borderId="0" xfId="0" applyNumberFormat="1" applyFont="1" applyFill="1" applyBorder="1" applyAlignment="1" applyProtection="1">
      <alignment vertical="top"/>
      <protection locked="0"/>
    </xf>
    <xf numFmtId="176" fontId="66" fillId="0" borderId="0" xfId="0" applyFont="1" applyFill="1" applyAlignment="1" applyProtection="1">
      <alignment horizontal="right" vertical="center"/>
    </xf>
    <xf numFmtId="176" fontId="66" fillId="0" borderId="1" xfId="0" applyFont="1" applyFill="1" applyBorder="1" applyAlignment="1" applyProtection="1">
      <alignment horizontal="right" vertical="top"/>
    </xf>
    <xf numFmtId="0" fontId="68" fillId="0" borderId="9" xfId="0" applyNumberFormat="1" applyFont="1" applyFill="1" applyBorder="1" applyAlignment="1" applyProtection="1">
      <alignment horizontal="center" vertical="center"/>
    </xf>
    <xf numFmtId="184" fontId="66" fillId="0" borderId="0" xfId="241" applyFont="1" applyFill="1" applyBorder="1" applyAlignment="1" applyProtection="1">
      <alignment horizontal="right" vertical="center"/>
    </xf>
    <xf numFmtId="209" fontId="66" fillId="0" borderId="0" xfId="241" applyNumberFormat="1" applyFont="1" applyFill="1" applyBorder="1" applyAlignment="1" applyProtection="1">
      <alignment horizontal="right" vertical="center"/>
    </xf>
    <xf numFmtId="0" fontId="68" fillId="0" borderId="8" xfId="0" applyNumberFormat="1" applyFont="1" applyFill="1" applyBorder="1" applyAlignment="1" applyProtection="1">
      <alignment horizontal="center" vertical="center"/>
    </xf>
    <xf numFmtId="176" fontId="66" fillId="0" borderId="1" xfId="0" applyFont="1" applyFill="1" applyBorder="1" applyAlignment="1" applyProtection="1">
      <alignment vertical="center" shrinkToFit="1"/>
      <protection locked="0"/>
    </xf>
    <xf numFmtId="41" fontId="66" fillId="0" borderId="1" xfId="0" applyNumberFormat="1" applyFont="1" applyFill="1" applyBorder="1" applyAlignment="1" applyProtection="1">
      <alignment vertical="center" shrinkToFit="1"/>
    </xf>
    <xf numFmtId="204" fontId="67" fillId="0" borderId="1" xfId="0" applyNumberFormat="1" applyFont="1" applyFill="1" applyBorder="1" applyAlignment="1">
      <alignment vertical="center"/>
    </xf>
    <xf numFmtId="208" fontId="66" fillId="0" borderId="1" xfId="0" applyNumberFormat="1" applyFont="1" applyFill="1" applyBorder="1" applyAlignment="1" applyProtection="1">
      <alignment horizontal="center" vertical="center" shrinkToFit="1"/>
    </xf>
    <xf numFmtId="196" fontId="65" fillId="0" borderId="1" xfId="0" applyNumberFormat="1" applyFont="1" applyFill="1" applyBorder="1" applyAlignment="1" applyProtection="1">
      <alignment vertical="center" shrinkToFit="1"/>
      <protection locked="0"/>
    </xf>
    <xf numFmtId="200" fontId="66" fillId="0" borderId="1" xfId="0" applyNumberFormat="1" applyFont="1" applyFill="1" applyBorder="1" applyAlignment="1" applyProtection="1">
      <alignment vertical="center" shrinkToFit="1"/>
    </xf>
    <xf numFmtId="41" fontId="66" fillId="0" borderId="1" xfId="0" applyNumberFormat="1" applyFont="1" applyFill="1" applyBorder="1" applyAlignment="1" applyProtection="1">
      <alignment vertical="center" shrinkToFit="1"/>
      <protection locked="0"/>
    </xf>
    <xf numFmtId="202" fontId="66" fillId="0" borderId="1" xfId="0" applyNumberFormat="1" applyFont="1" applyFill="1" applyBorder="1" applyAlignment="1" applyProtection="1">
      <alignment vertical="center" shrinkToFit="1"/>
      <protection locked="0"/>
    </xf>
    <xf numFmtId="43" fontId="66" fillId="0" borderId="1" xfId="0" applyNumberFormat="1" applyFont="1" applyFill="1" applyBorder="1" applyAlignment="1" applyProtection="1">
      <alignment vertical="center" shrinkToFit="1"/>
      <protection locked="0"/>
    </xf>
    <xf numFmtId="176" fontId="8" fillId="0" borderId="0" xfId="0" applyFont="1" applyFill="1" applyAlignment="1" applyProtection="1">
      <alignment vertical="top"/>
    </xf>
    <xf numFmtId="176" fontId="8" fillId="0" borderId="0" xfId="0" applyFont="1" applyFill="1" applyBorder="1" applyAlignment="1" applyProtection="1">
      <alignment horizontal="right" vertical="top"/>
    </xf>
    <xf numFmtId="176" fontId="45" fillId="0" borderId="0" xfId="0" applyFont="1" applyFill="1" applyBorder="1" applyAlignment="1" applyProtection="1">
      <alignment horizontal="right" vertical="center"/>
    </xf>
    <xf numFmtId="176" fontId="69" fillId="0" borderId="0" xfId="0" applyFont="1" applyFill="1" applyAlignment="1" applyProtection="1">
      <alignment horizontal="right" vertical="center"/>
    </xf>
    <xf numFmtId="176" fontId="57" fillId="0" borderId="20" xfId="0" applyFont="1" applyFill="1" applyBorder="1" applyAlignment="1" applyProtection="1">
      <alignment horizontal="centerContinuous" vertical="center"/>
    </xf>
    <xf numFmtId="176" fontId="57" fillId="0" borderId="21" xfId="0" applyFont="1" applyFill="1" applyBorder="1" applyAlignment="1" applyProtection="1">
      <alignment horizontal="centerContinuous" vertical="center"/>
    </xf>
    <xf numFmtId="176" fontId="57" fillId="0" borderId="8" xfId="0" applyFont="1" applyFill="1" applyBorder="1" applyAlignment="1" applyProtection="1">
      <alignment horizontal="center" vertical="center"/>
    </xf>
    <xf numFmtId="0" fontId="57" fillId="0" borderId="9" xfId="0" quotePrefix="1" applyNumberFormat="1" applyFont="1" applyFill="1" applyBorder="1" applyAlignment="1" applyProtection="1">
      <alignment horizontal="center" vertical="center"/>
    </xf>
    <xf numFmtId="0" fontId="68" fillId="0" borderId="9" xfId="0" quotePrefix="1" applyNumberFormat="1" applyFont="1" applyFill="1" applyBorder="1" applyAlignment="1" applyProtection="1">
      <alignment horizontal="center" vertical="center"/>
    </xf>
    <xf numFmtId="176" fontId="57" fillId="0" borderId="22" xfId="0" applyFont="1" applyFill="1" applyBorder="1" applyAlignment="1" applyProtection="1">
      <alignment horizontal="centerContinuous" vertical="center" wrapText="1"/>
    </xf>
    <xf numFmtId="176" fontId="57" fillId="0" borderId="23" xfId="0" applyFont="1" applyFill="1" applyBorder="1" applyAlignment="1" applyProtection="1">
      <alignment horizontal="centerContinuous" vertical="center"/>
    </xf>
    <xf numFmtId="176" fontId="57" fillId="0" borderId="18" xfId="0" applyFont="1" applyFill="1" applyBorder="1" applyAlignment="1" applyProtection="1">
      <alignment horizontal="centerContinuous" vertical="center"/>
    </xf>
    <xf numFmtId="176" fontId="57" fillId="0" borderId="0" xfId="0" applyFont="1" applyFill="1" applyAlignment="1" applyProtection="1">
      <alignment horizontal="center" vertical="center"/>
    </xf>
    <xf numFmtId="176" fontId="57" fillId="0" borderId="22" xfId="0" applyFont="1" applyFill="1" applyBorder="1" applyAlignment="1" applyProtection="1">
      <alignment horizontal="centerContinuous" vertical="center"/>
    </xf>
    <xf numFmtId="184" fontId="70" fillId="0" borderId="0" xfId="241" applyFont="1" applyFill="1" applyBorder="1" applyAlignment="1" applyProtection="1">
      <alignment vertical="center" shrinkToFit="1"/>
    </xf>
    <xf numFmtId="184" fontId="70" fillId="0" borderId="0" xfId="241" applyFont="1" applyFill="1" applyBorder="1" applyAlignment="1" applyProtection="1">
      <alignment horizontal="right" vertical="center" shrinkToFit="1"/>
      <protection locked="0"/>
    </xf>
    <xf numFmtId="184" fontId="48" fillId="0" borderId="0" xfId="241" applyFont="1" applyFill="1" applyBorder="1" applyAlignment="1" applyProtection="1">
      <alignment vertical="center" shrinkToFit="1"/>
      <protection locked="0"/>
    </xf>
    <xf numFmtId="184" fontId="48" fillId="0" borderId="1" xfId="241" applyFont="1" applyFill="1" applyBorder="1" applyAlignment="1" applyProtection="1">
      <alignment vertical="center" shrinkToFit="1"/>
      <protection locked="0"/>
    </xf>
    <xf numFmtId="184" fontId="48" fillId="0" borderId="4" xfId="241" applyFont="1" applyFill="1" applyBorder="1" applyAlignment="1" applyProtection="1">
      <alignment vertical="center" shrinkToFit="1"/>
      <protection locked="0"/>
    </xf>
    <xf numFmtId="184" fontId="48" fillId="0" borderId="7" xfId="241" applyFont="1" applyFill="1" applyBorder="1" applyAlignment="1" applyProtection="1">
      <alignment vertical="center" shrinkToFit="1"/>
      <protection locked="0"/>
    </xf>
    <xf numFmtId="184" fontId="48" fillId="0" borderId="0" xfId="241" applyFont="1" applyFill="1" applyBorder="1" applyAlignment="1" applyProtection="1">
      <alignment horizontal="right" vertical="center" shrinkToFit="1"/>
      <protection locked="0"/>
    </xf>
    <xf numFmtId="184" fontId="48" fillId="0" borderId="1" xfId="241" applyFont="1" applyFill="1" applyBorder="1" applyAlignment="1" applyProtection="1">
      <alignment horizontal="right" vertical="center" shrinkToFit="1"/>
      <protection locked="0"/>
    </xf>
    <xf numFmtId="176" fontId="45" fillId="0" borderId="0" xfId="0" applyFont="1" applyFill="1" applyAlignment="1" applyProtection="1">
      <alignment horizontal="left" vertical="center"/>
    </xf>
    <xf numFmtId="176" fontId="45" fillId="0" borderId="0" xfId="0" applyFont="1" applyFill="1" applyAlignment="1" applyProtection="1">
      <alignment horizontal="right" vertical="center"/>
    </xf>
    <xf numFmtId="176" fontId="57" fillId="0" borderId="25" xfId="0" applyFont="1" applyFill="1" applyBorder="1" applyAlignment="1" applyProtection="1">
      <alignment horizontal="centerContinuous" vertical="center"/>
    </xf>
    <xf numFmtId="176" fontId="57" fillId="0" borderId="23" xfId="0" applyFont="1" applyFill="1" applyBorder="1" applyAlignment="1" applyProtection="1">
      <alignment horizontal="centerContinuous" vertical="center" wrapText="1"/>
    </xf>
    <xf numFmtId="176" fontId="57" fillId="0" borderId="18" xfId="0" applyFont="1" applyFill="1" applyBorder="1" applyAlignment="1" applyProtection="1">
      <alignment horizontal="centerContinuous" vertical="center" wrapText="1"/>
    </xf>
    <xf numFmtId="176" fontId="57" fillId="0" borderId="20" xfId="0" applyFont="1" applyFill="1" applyBorder="1" applyAlignment="1" applyProtection="1">
      <alignment horizontal="centerContinuous" vertical="center" wrapText="1"/>
    </xf>
    <xf numFmtId="41" fontId="48" fillId="0" borderId="4" xfId="0" applyNumberFormat="1" applyFont="1" applyFill="1" applyBorder="1" applyAlignment="1" applyProtection="1">
      <alignment horizontal="center" vertical="center" shrinkToFit="1"/>
    </xf>
    <xf numFmtId="41" fontId="48" fillId="0" borderId="0" xfId="0" applyNumberFormat="1" applyFont="1" applyFill="1" applyBorder="1" applyAlignment="1" applyProtection="1">
      <alignment horizontal="center" vertical="center" shrinkToFit="1"/>
    </xf>
    <xf numFmtId="208" fontId="48" fillId="0" borderId="0" xfId="0" applyNumberFormat="1" applyFont="1" applyFill="1" applyBorder="1" applyAlignment="1" applyProtection="1">
      <alignment horizontal="center" vertical="center" shrinkToFit="1"/>
    </xf>
    <xf numFmtId="208" fontId="48" fillId="0" borderId="0" xfId="0" applyNumberFormat="1" applyFont="1" applyFill="1" applyBorder="1" applyAlignment="1" applyProtection="1">
      <alignment horizontal="center" vertical="center" shrinkToFit="1"/>
      <protection locked="0"/>
    </xf>
    <xf numFmtId="208" fontId="48" fillId="0" borderId="1" xfId="0" applyNumberFormat="1" applyFont="1" applyFill="1" applyBorder="1" applyAlignment="1" applyProtection="1">
      <alignment horizontal="center" vertical="center" shrinkToFit="1"/>
    </xf>
    <xf numFmtId="208" fontId="48" fillId="0" borderId="1" xfId="0" applyNumberFormat="1" applyFont="1" applyFill="1" applyBorder="1" applyAlignment="1" applyProtection="1">
      <alignment horizontal="center" vertical="center" shrinkToFit="1"/>
      <protection locked="0"/>
    </xf>
    <xf numFmtId="176" fontId="69" fillId="0" borderId="0" xfId="0" applyFont="1" applyFill="1" applyBorder="1" applyAlignment="1" applyProtection="1">
      <alignment horizontal="right" vertical="center"/>
    </xf>
    <xf numFmtId="0" fontId="57" fillId="0" borderId="0" xfId="0" applyNumberFormat="1" applyFont="1" applyFill="1" applyBorder="1" applyAlignment="1" applyProtection="1">
      <alignment horizontal="center" vertical="center"/>
    </xf>
    <xf numFmtId="176" fontId="56" fillId="0" borderId="0" xfId="0" applyFont="1" applyFill="1" applyBorder="1" applyAlignment="1" applyProtection="1">
      <alignment horizontal="right" vertical="center"/>
    </xf>
    <xf numFmtId="208" fontId="66" fillId="0" borderId="0" xfId="0" applyNumberFormat="1" applyFont="1" applyFill="1" applyBorder="1" applyAlignment="1" applyProtection="1">
      <alignment horizontal="center" vertical="center" shrinkToFit="1"/>
    </xf>
    <xf numFmtId="176" fontId="45" fillId="0" borderId="9" xfId="0" applyFont="1" applyFill="1" applyBorder="1" applyAlignment="1" applyProtection="1">
      <alignment horizontal="left" vertical="center"/>
    </xf>
    <xf numFmtId="176" fontId="45" fillId="0" borderId="0" xfId="0" applyFont="1" applyFill="1" applyBorder="1" applyAlignment="1">
      <alignment horizontal="right"/>
    </xf>
    <xf numFmtId="176" fontId="57" fillId="0" borderId="19" xfId="0" applyFont="1" applyFill="1" applyBorder="1" applyAlignment="1" applyProtection="1">
      <alignment horizontal="centerContinuous" vertical="center" wrapText="1"/>
    </xf>
    <xf numFmtId="201" fontId="68" fillId="0" borderId="8" xfId="249" applyNumberFormat="1" applyFont="1" applyFill="1" applyBorder="1" applyAlignment="1" applyProtection="1">
      <alignment horizontal="center" vertical="center"/>
    </xf>
    <xf numFmtId="201" fontId="57" fillId="0" borderId="17" xfId="249" applyNumberFormat="1" applyFont="1" applyFill="1" applyBorder="1" applyAlignment="1" applyProtection="1">
      <alignment horizontal="center" vertical="center"/>
    </xf>
    <xf numFmtId="201" fontId="57" fillId="0" borderId="9" xfId="249" applyNumberFormat="1" applyFont="1" applyFill="1" applyBorder="1" applyAlignment="1" applyProtection="1">
      <alignment horizontal="center" vertical="center"/>
    </xf>
    <xf numFmtId="176" fontId="48" fillId="0" borderId="0" xfId="0" applyFont="1" applyFill="1" applyBorder="1" applyAlignment="1" applyProtection="1">
      <alignment horizontal="right" vertical="center"/>
    </xf>
    <xf numFmtId="41" fontId="71" fillId="0" borderId="0" xfId="0" applyNumberFormat="1" applyFont="1" applyFill="1" applyAlignment="1" applyProtection="1">
      <alignment horizontal="right" vertical="center"/>
      <protection locked="0"/>
    </xf>
    <xf numFmtId="0" fontId="45" fillId="0" borderId="16" xfId="0" applyNumberFormat="1" applyFont="1" applyFill="1" applyBorder="1" applyAlignment="1" applyProtection="1">
      <alignment vertical="center"/>
    </xf>
    <xf numFmtId="176" fontId="72" fillId="0" borderId="0" xfId="0" applyFont="1" applyFill="1" applyBorder="1" applyAlignment="1" applyProtection="1">
      <alignment horizontal="right" vertical="center"/>
    </xf>
    <xf numFmtId="176" fontId="77" fillId="0" borderId="0" xfId="0" applyFont="1" applyBorder="1" applyAlignment="1">
      <alignment horizontal="center" vertical="center"/>
    </xf>
    <xf numFmtId="41" fontId="77" fillId="0" borderId="0" xfId="249" applyFont="1" applyBorder="1">
      <alignment vertical="center"/>
    </xf>
    <xf numFmtId="199" fontId="77" fillId="0" borderId="0" xfId="249" applyNumberFormat="1" applyFont="1" applyBorder="1">
      <alignment vertical="center"/>
    </xf>
    <xf numFmtId="0" fontId="78" fillId="5" borderId="0" xfId="287" applyNumberFormat="1" applyFont="1" applyFill="1" applyBorder="1" applyAlignment="1">
      <alignment horizontal="center" vertical="center" wrapText="1"/>
    </xf>
    <xf numFmtId="176" fontId="79" fillId="0" borderId="0" xfId="0" applyFont="1" applyBorder="1" applyAlignment="1">
      <alignment horizontal="center" vertical="center"/>
    </xf>
    <xf numFmtId="41" fontId="79" fillId="0" borderId="0" xfId="249" applyFont="1" applyBorder="1">
      <alignment vertical="center"/>
    </xf>
    <xf numFmtId="199" fontId="79" fillId="0" borderId="0" xfId="249" applyNumberFormat="1" applyFont="1" applyBorder="1">
      <alignment vertical="center"/>
    </xf>
    <xf numFmtId="0" fontId="57" fillId="0" borderId="0" xfId="244" applyFont="1" applyFill="1" applyAlignment="1" applyProtection="1">
      <alignment vertical="center"/>
      <protection locked="0"/>
    </xf>
    <xf numFmtId="176" fontId="80" fillId="4" borderId="9" xfId="0" applyFont="1" applyFill="1" applyBorder="1" applyAlignment="1">
      <alignment horizontal="center" vertical="center"/>
    </xf>
    <xf numFmtId="176" fontId="80" fillId="4" borderId="8" xfId="0" applyFont="1" applyFill="1" applyBorder="1" applyAlignment="1">
      <alignment horizontal="center" vertical="center"/>
    </xf>
    <xf numFmtId="176" fontId="80" fillId="4" borderId="19" xfId="0" applyFont="1" applyFill="1" applyBorder="1" applyAlignment="1">
      <alignment horizontal="center" vertical="center"/>
    </xf>
    <xf numFmtId="176" fontId="80" fillId="4" borderId="18" xfId="0" applyFont="1" applyFill="1" applyBorder="1" applyAlignment="1">
      <alignment horizontal="center" vertical="center" wrapText="1"/>
    </xf>
    <xf numFmtId="176" fontId="80" fillId="4" borderId="9" xfId="0" applyFont="1" applyFill="1" applyBorder="1" applyAlignment="1">
      <alignment horizontal="center" vertical="center" wrapText="1"/>
    </xf>
    <xf numFmtId="176" fontId="80" fillId="4" borderId="8" xfId="0" applyFont="1" applyFill="1" applyBorder="1" applyAlignment="1">
      <alignment horizontal="center" vertical="center" wrapText="1"/>
    </xf>
    <xf numFmtId="176" fontId="82" fillId="0" borderId="0" xfId="0" applyFont="1" applyAlignment="1">
      <alignment vertical="center"/>
    </xf>
    <xf numFmtId="0" fontId="45" fillId="0" borderId="0" xfId="244" applyFont="1" applyFill="1" applyProtection="1">
      <protection locked="0"/>
    </xf>
    <xf numFmtId="0" fontId="52" fillId="0" borderId="0" xfId="280" applyFont="1" applyFill="1" applyBorder="1" applyAlignment="1">
      <alignment vertical="center"/>
    </xf>
    <xf numFmtId="176" fontId="82" fillId="0" borderId="0" xfId="0" applyFont="1" applyBorder="1" applyAlignment="1">
      <alignment vertical="center"/>
    </xf>
    <xf numFmtId="0" fontId="48" fillId="0" borderId="0" xfId="244" applyFont="1" applyFill="1" applyBorder="1" applyAlignment="1" applyProtection="1">
      <alignment vertical="top"/>
      <protection locked="0"/>
    </xf>
    <xf numFmtId="0" fontId="10" fillId="0" borderId="0" xfId="244" applyFont="1" applyFill="1" applyBorder="1" applyProtection="1">
      <protection locked="0"/>
    </xf>
    <xf numFmtId="176" fontId="57" fillId="4" borderId="21" xfId="0" applyFont="1" applyFill="1" applyBorder="1" applyAlignment="1">
      <alignment horizontal="center" vertical="center"/>
    </xf>
    <xf numFmtId="176" fontId="57" fillId="4" borderId="0" xfId="0" applyFont="1" applyFill="1" applyBorder="1" applyAlignment="1">
      <alignment horizontal="center" vertical="center"/>
    </xf>
    <xf numFmtId="176" fontId="57" fillId="4" borderId="1" xfId="0" applyFont="1" applyFill="1" applyBorder="1" applyAlignment="1">
      <alignment horizontal="center" vertical="center"/>
    </xf>
    <xf numFmtId="0" fontId="4" fillId="0" borderId="0" xfId="244" applyFont="1" applyFill="1" applyBorder="1" applyAlignment="1" applyProtection="1">
      <alignment horizontal="right" vertical="top"/>
      <protection locked="0"/>
    </xf>
    <xf numFmtId="0" fontId="45" fillId="0" borderId="0" xfId="279" applyFont="1" applyFill="1" applyProtection="1">
      <protection locked="0"/>
    </xf>
    <xf numFmtId="0" fontId="82" fillId="0" borderId="0" xfId="289" applyNumberFormat="1" applyFont="1" applyBorder="1" applyAlignment="1">
      <alignment vertical="center"/>
    </xf>
    <xf numFmtId="0" fontId="52" fillId="0" borderId="0" xfId="280" applyFont="1" applyFill="1" applyBorder="1" applyAlignment="1">
      <alignment horizontal="right" vertical="center"/>
    </xf>
    <xf numFmtId="201" fontId="80" fillId="0" borderId="9" xfId="0" applyNumberFormat="1" applyFont="1" applyBorder="1" applyAlignment="1">
      <alignment horizontal="center" vertical="center"/>
    </xf>
    <xf numFmtId="41" fontId="62" fillId="0" borderId="0" xfId="249" applyFont="1" applyBorder="1" applyAlignment="1">
      <alignment horizontal="right" vertical="center"/>
    </xf>
    <xf numFmtId="211" fontId="62" fillId="0" borderId="0" xfId="249" applyNumberFormat="1" applyFont="1" applyBorder="1" applyAlignment="1">
      <alignment horizontal="right" vertical="center"/>
    </xf>
    <xf numFmtId="41" fontId="48" fillId="0" borderId="0" xfId="249" applyFont="1" applyFill="1" applyAlignment="1" applyProtection="1">
      <alignment horizontal="right" vertical="center"/>
      <protection locked="0"/>
    </xf>
    <xf numFmtId="176" fontId="45" fillId="0" borderId="0" xfId="0" applyFont="1" applyFill="1" applyAlignment="1" applyProtection="1">
      <alignment horizontal="right"/>
    </xf>
    <xf numFmtId="176" fontId="45" fillId="0" borderId="0" xfId="0" applyFont="1" applyFill="1" applyBorder="1" applyAlignment="1" applyProtection="1">
      <alignment horizontal="right"/>
    </xf>
    <xf numFmtId="176" fontId="57" fillId="0" borderId="20" xfId="0" applyFont="1" applyFill="1" applyBorder="1" applyAlignment="1" applyProtection="1">
      <alignment horizontal="center" vertical="center"/>
    </xf>
    <xf numFmtId="176" fontId="45" fillId="0" borderId="0" xfId="0" applyFont="1" applyFill="1" applyAlignment="1" applyProtection="1">
      <alignment horizontal="left"/>
    </xf>
    <xf numFmtId="176" fontId="45" fillId="0" borderId="0" xfId="0" applyFont="1" applyFill="1" applyAlignment="1" applyProtection="1"/>
    <xf numFmtId="176" fontId="57" fillId="0" borderId="4" xfId="0" applyFont="1" applyFill="1" applyBorder="1" applyAlignment="1" applyProtection="1">
      <alignment horizontal="center" vertical="center"/>
    </xf>
    <xf numFmtId="184" fontId="48" fillId="0" borderId="1" xfId="241" applyFont="1" applyFill="1" applyBorder="1" applyAlignment="1" applyProtection="1">
      <alignment horizontal="center" vertical="center" shrinkToFit="1"/>
    </xf>
    <xf numFmtId="184" fontId="48" fillId="0" borderId="0" xfId="241" applyFont="1" applyFill="1" applyBorder="1" applyAlignment="1" applyProtection="1">
      <alignment horizontal="center" vertical="center" shrinkToFit="1"/>
    </xf>
    <xf numFmtId="184" fontId="70" fillId="0" borderId="0" xfId="241" applyFont="1" applyFill="1" applyBorder="1" applyAlignment="1" applyProtection="1">
      <alignment horizontal="center" vertical="center" shrinkToFit="1"/>
    </xf>
    <xf numFmtId="184" fontId="48" fillId="0" borderId="0" xfId="241" applyFont="1" applyFill="1" applyBorder="1" applyAlignment="1" applyProtection="1">
      <alignment horizontal="center" vertical="center"/>
    </xf>
    <xf numFmtId="184" fontId="62" fillId="0" borderId="0" xfId="241" applyFont="1" applyFill="1" applyBorder="1" applyAlignment="1">
      <alignment horizontal="right" vertical="center"/>
    </xf>
    <xf numFmtId="209" fontId="48" fillId="0" borderId="0" xfId="241" applyNumberFormat="1" applyFont="1" applyFill="1" applyBorder="1" applyAlignment="1" applyProtection="1">
      <alignment horizontal="center" vertical="center"/>
    </xf>
    <xf numFmtId="184" fontId="48" fillId="0" borderId="0" xfId="241" applyFont="1" applyBorder="1" applyAlignment="1">
      <alignment horizontal="right" vertical="center"/>
    </xf>
    <xf numFmtId="184" fontId="48" fillId="0" borderId="0" xfId="241" applyNumberFormat="1" applyFont="1" applyBorder="1" applyAlignment="1">
      <alignment horizontal="right" vertical="center"/>
    </xf>
    <xf numFmtId="184" fontId="48" fillId="0" borderId="7" xfId="241" applyFont="1" applyFill="1" applyBorder="1" applyAlignment="1" applyProtection="1">
      <alignment horizontal="center" vertical="center"/>
    </xf>
    <xf numFmtId="184" fontId="48" fillId="0" borderId="1" xfId="241" applyFont="1" applyFill="1" applyBorder="1" applyAlignment="1" applyProtection="1">
      <alignment horizontal="right" vertical="center"/>
    </xf>
    <xf numFmtId="184" fontId="48" fillId="0" borderId="1" xfId="241" applyFont="1" applyFill="1" applyBorder="1" applyAlignment="1" applyProtection="1">
      <alignment horizontal="center" vertical="center"/>
    </xf>
    <xf numFmtId="184" fontId="62" fillId="0" borderId="1" xfId="241" applyFont="1" applyFill="1" applyBorder="1" applyAlignment="1">
      <alignment horizontal="right" vertical="center"/>
    </xf>
    <xf numFmtId="209" fontId="48" fillId="0" borderId="1" xfId="241" applyNumberFormat="1" applyFont="1" applyFill="1" applyBorder="1" applyAlignment="1" applyProtection="1">
      <alignment horizontal="center" vertical="center"/>
    </xf>
    <xf numFmtId="184" fontId="48" fillId="0" borderId="1" xfId="241" applyFont="1" applyBorder="1" applyAlignment="1">
      <alignment horizontal="right" vertical="center"/>
    </xf>
    <xf numFmtId="0" fontId="45" fillId="0" borderId="0" xfId="290" applyFont="1" applyAlignment="1">
      <alignment vertical="center"/>
    </xf>
    <xf numFmtId="0" fontId="45" fillId="0" borderId="0" xfId="290" applyFont="1" applyBorder="1" applyAlignment="1">
      <alignment horizontal="left" vertical="center"/>
    </xf>
    <xf numFmtId="41" fontId="48" fillId="0" borderId="0" xfId="0" applyNumberFormat="1" applyFont="1" applyFill="1" applyBorder="1" applyAlignment="1" applyProtection="1">
      <alignment horizontal="right" vertical="center" shrinkToFit="1"/>
      <protection locked="0"/>
    </xf>
    <xf numFmtId="41" fontId="48" fillId="0" borderId="7" xfId="0" applyNumberFormat="1" applyFont="1" applyFill="1" applyBorder="1" applyAlignment="1" applyProtection="1">
      <alignment horizontal="right" vertical="center" shrinkToFit="1"/>
      <protection locked="0"/>
    </xf>
    <xf numFmtId="41" fontId="48" fillId="0" borderId="1" xfId="0" applyNumberFormat="1" applyFont="1" applyFill="1" applyBorder="1" applyAlignment="1" applyProtection="1">
      <alignment horizontal="right" vertical="center" shrinkToFit="1"/>
      <protection locked="0"/>
    </xf>
    <xf numFmtId="41" fontId="48" fillId="0" borderId="1" xfId="0" applyNumberFormat="1" applyFont="1" applyFill="1" applyBorder="1" applyAlignment="1" applyProtection="1">
      <alignment horizontal="right" vertical="center" shrinkToFit="1"/>
    </xf>
    <xf numFmtId="41" fontId="66" fillId="0" borderId="0" xfId="0" applyNumberFormat="1" applyFont="1" applyFill="1" applyBorder="1" applyAlignment="1" applyProtection="1">
      <alignment horizontal="right" vertical="center" shrinkToFit="1"/>
    </xf>
    <xf numFmtId="41" fontId="48" fillId="0" borderId="0" xfId="0" quotePrefix="1" applyNumberFormat="1" applyFont="1" applyFill="1" applyBorder="1" applyAlignment="1" applyProtection="1">
      <alignment horizontal="right" vertical="center" shrinkToFit="1"/>
    </xf>
    <xf numFmtId="41" fontId="48" fillId="0" borderId="7" xfId="0" applyNumberFormat="1" applyFont="1" applyFill="1" applyBorder="1" applyAlignment="1" applyProtection="1">
      <alignment horizontal="right" vertical="center" shrinkToFit="1"/>
    </xf>
    <xf numFmtId="41" fontId="48" fillId="0" borderId="1" xfId="0" quotePrefix="1" applyNumberFormat="1" applyFont="1" applyFill="1" applyBorder="1" applyAlignment="1" applyProtection="1">
      <alignment horizontal="right" vertical="center" shrinkToFit="1"/>
    </xf>
    <xf numFmtId="184" fontId="66" fillId="0" borderId="0" xfId="241" applyFont="1" applyFill="1" applyBorder="1" applyAlignment="1" applyProtection="1">
      <alignment vertical="center" shrinkToFit="1"/>
    </xf>
    <xf numFmtId="184" fontId="66" fillId="0" borderId="0" xfId="241" applyFont="1" applyFill="1" applyBorder="1" applyAlignment="1" applyProtection="1">
      <alignment horizontal="center" vertical="center" shrinkToFit="1"/>
    </xf>
    <xf numFmtId="184" fontId="66" fillId="0" borderId="0" xfId="241" applyFont="1" applyFill="1" applyBorder="1" applyAlignment="1" applyProtection="1">
      <alignment horizontal="right" vertical="center" shrinkToFit="1"/>
      <protection locked="0"/>
    </xf>
    <xf numFmtId="201" fontId="87" fillId="0" borderId="8" xfId="0" applyNumberFormat="1" applyFont="1" applyBorder="1" applyAlignment="1">
      <alignment horizontal="center" vertical="center"/>
    </xf>
    <xf numFmtId="41" fontId="67" fillId="0" borderId="1" xfId="249" applyFont="1" applyBorder="1" applyAlignment="1">
      <alignment horizontal="right" vertical="center"/>
    </xf>
    <xf numFmtId="41" fontId="88" fillId="0" borderId="1" xfId="249" applyFont="1" applyBorder="1" applyAlignment="1">
      <alignment horizontal="right" vertical="center"/>
    </xf>
    <xf numFmtId="211" fontId="67" fillId="0" borderId="1" xfId="249" applyNumberFormat="1" applyFont="1" applyBorder="1" applyAlignment="1">
      <alignment horizontal="right" vertical="center"/>
    </xf>
    <xf numFmtId="176" fontId="45" fillId="0" borderId="0" xfId="0" applyFont="1" applyFill="1" applyBorder="1" applyAlignment="1">
      <alignment vertical="center"/>
    </xf>
    <xf numFmtId="176" fontId="72" fillId="0" borderId="0" xfId="0" applyFont="1" applyFill="1" applyBorder="1" applyAlignment="1">
      <alignment vertical="center"/>
    </xf>
    <xf numFmtId="0" fontId="60" fillId="0" borderId="17" xfId="0" applyNumberFormat="1"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57" fillId="0" borderId="17" xfId="0" applyNumberFormat="1"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0" fillId="0" borderId="0" xfId="279" applyFont="1" applyFill="1" applyProtection="1">
      <protection locked="0"/>
    </xf>
    <xf numFmtId="0" fontId="68" fillId="0" borderId="8" xfId="0" applyNumberFormat="1" applyFont="1" applyFill="1" applyBorder="1" applyAlignment="1">
      <alignment horizontal="center" vertical="center" wrapText="1"/>
    </xf>
    <xf numFmtId="176" fontId="48" fillId="0" borderId="16" xfId="0" applyFont="1" applyFill="1" applyBorder="1" applyAlignment="1">
      <alignment horizontal="right" vertical="center" wrapText="1"/>
    </xf>
    <xf numFmtId="176" fontId="48" fillId="0" borderId="0" xfId="0" applyFont="1" applyFill="1" applyBorder="1" applyAlignment="1">
      <alignment horizontal="right" vertical="center" wrapText="1"/>
    </xf>
    <xf numFmtId="176" fontId="66" fillId="0" borderId="1" xfId="0" applyFont="1" applyFill="1" applyBorder="1" applyAlignment="1">
      <alignment horizontal="right" vertical="center" wrapText="1"/>
    </xf>
    <xf numFmtId="0" fontId="45" fillId="0" borderId="0" xfId="281" applyFont="1" applyFill="1" applyBorder="1" applyAlignment="1" applyProtection="1">
      <alignment horizontal="left"/>
      <protection locked="0"/>
    </xf>
    <xf numFmtId="0" fontId="53" fillId="0" borderId="0" xfId="244" applyFont="1" applyFill="1" applyBorder="1" applyAlignment="1" applyProtection="1">
      <alignment vertical="top"/>
      <protection locked="0"/>
    </xf>
    <xf numFmtId="0" fontId="45" fillId="0" borderId="0" xfId="244" applyFont="1" applyFill="1" applyBorder="1" applyProtection="1">
      <protection locked="0"/>
    </xf>
    <xf numFmtId="176" fontId="45" fillId="0" borderId="0" xfId="0" applyFont="1" applyFill="1" applyBorder="1" applyAlignment="1">
      <alignment horizontal="right" vertical="center"/>
    </xf>
    <xf numFmtId="176" fontId="66" fillId="0" borderId="0" xfId="0" applyFont="1" applyFill="1" applyBorder="1" applyAlignment="1">
      <alignment horizontal="right" vertical="center" wrapText="1"/>
    </xf>
    <xf numFmtId="196" fontId="66" fillId="0" borderId="0" xfId="0" applyNumberFormat="1" applyFont="1" applyFill="1" applyBorder="1" applyAlignment="1">
      <alignment horizontal="right" vertical="center" wrapText="1"/>
    </xf>
    <xf numFmtId="0" fontId="48" fillId="0" borderId="0" xfId="0" applyNumberFormat="1" applyFont="1" applyFill="1" applyBorder="1" applyAlignment="1">
      <alignment horizontal="right" vertical="center" wrapText="1"/>
    </xf>
    <xf numFmtId="196" fontId="48" fillId="0" borderId="0" xfId="0" applyNumberFormat="1" applyFont="1" applyFill="1" applyBorder="1" applyAlignment="1">
      <alignment horizontal="right" vertical="center" wrapText="1"/>
    </xf>
    <xf numFmtId="0" fontId="60" fillId="0" borderId="9" xfId="0" applyNumberFormat="1" applyFont="1" applyFill="1" applyBorder="1" applyAlignment="1">
      <alignment horizontal="center" vertical="center"/>
    </xf>
    <xf numFmtId="0" fontId="68" fillId="0" borderId="8" xfId="0" applyNumberFormat="1" applyFont="1" applyFill="1" applyBorder="1" applyAlignment="1">
      <alignment horizontal="center" vertical="center"/>
    </xf>
    <xf numFmtId="176" fontId="89" fillId="0" borderId="0" xfId="0" applyFont="1" applyAlignment="1">
      <alignment vertical="center"/>
    </xf>
    <xf numFmtId="176" fontId="45" fillId="0" borderId="16" xfId="0" applyFont="1" applyFill="1" applyBorder="1" applyAlignment="1">
      <alignment vertical="center" wrapText="1"/>
    </xf>
    <xf numFmtId="176" fontId="45" fillId="0" borderId="0" xfId="0" applyFont="1" applyFill="1" applyBorder="1" applyAlignment="1">
      <alignment vertical="center" wrapText="1"/>
    </xf>
    <xf numFmtId="176" fontId="45" fillId="0" borderId="0" xfId="0" applyFont="1" applyAlignment="1"/>
    <xf numFmtId="176" fontId="45" fillId="0" borderId="0" xfId="0" applyFont="1">
      <alignment horizontal="right"/>
    </xf>
    <xf numFmtId="176" fontId="82" fillId="0" borderId="0" xfId="0" applyFont="1" applyFill="1" applyBorder="1" applyAlignment="1">
      <alignment vertical="center"/>
    </xf>
    <xf numFmtId="176" fontId="0" fillId="0" borderId="0" xfId="0" applyBorder="1">
      <alignment horizontal="right"/>
    </xf>
    <xf numFmtId="176" fontId="45" fillId="0" borderId="0" xfId="0" applyFont="1" applyBorder="1" applyAlignment="1"/>
    <xf numFmtId="176" fontId="45" fillId="0" borderId="0" xfId="0" applyFont="1" applyBorder="1">
      <alignment horizontal="right"/>
    </xf>
    <xf numFmtId="176" fontId="0" fillId="0" borderId="0" xfId="0" applyBorder="1" applyAlignment="1">
      <alignment horizontal="center"/>
    </xf>
    <xf numFmtId="0" fontId="64" fillId="0" borderId="0" xfId="244" applyFont="1" applyFill="1" applyAlignment="1" applyProtection="1">
      <protection locked="0"/>
    </xf>
    <xf numFmtId="41" fontId="48" fillId="0" borderId="0" xfId="236" applyFont="1" applyFill="1" applyBorder="1" applyAlignment="1" applyProtection="1">
      <alignment horizontal="right" vertical="center" shrinkToFit="1"/>
    </xf>
    <xf numFmtId="0" fontId="48" fillId="0" borderId="0" xfId="0" applyNumberFormat="1" applyFont="1" applyFill="1" applyAlignment="1" applyProtection="1">
      <alignment horizontal="left" vertical="top"/>
    </xf>
    <xf numFmtId="0" fontId="57" fillId="0" borderId="19" xfId="0" applyNumberFormat="1" applyFont="1" applyFill="1" applyBorder="1" applyAlignment="1" applyProtection="1">
      <alignment horizontal="center" vertical="center"/>
    </xf>
    <xf numFmtId="0" fontId="57" fillId="0" borderId="9" xfId="0" applyNumberFormat="1" applyFont="1" applyFill="1" applyBorder="1" applyAlignment="1" applyProtection="1">
      <alignment horizontal="center" vertical="center"/>
    </xf>
    <xf numFmtId="0" fontId="57" fillId="0" borderId="8" xfId="0" applyNumberFormat="1" applyFont="1" applyFill="1" applyBorder="1" applyAlignment="1" applyProtection="1">
      <alignment horizontal="center" vertical="center"/>
    </xf>
    <xf numFmtId="176" fontId="45" fillId="0" borderId="0" xfId="0" applyFont="1" applyFill="1" applyAlignment="1" applyProtection="1">
      <alignment horizontal="left"/>
    </xf>
    <xf numFmtId="0" fontId="45" fillId="0" borderId="0" xfId="290" applyFont="1" applyAlignment="1">
      <alignment horizontal="left" vertical="center"/>
    </xf>
    <xf numFmtId="0" fontId="83" fillId="0" borderId="0" xfId="0" applyNumberFormat="1" applyFont="1" applyFill="1" applyAlignment="1" applyProtection="1">
      <alignment horizontal="center" vertical="center"/>
    </xf>
    <xf numFmtId="0" fontId="84" fillId="0" borderId="0" xfId="0" applyNumberFormat="1" applyFont="1" applyFill="1" applyAlignment="1" applyProtection="1">
      <alignment horizontal="center" vertical="center"/>
    </xf>
    <xf numFmtId="176" fontId="57" fillId="0" borderId="22" xfId="0" applyFont="1" applyFill="1" applyBorder="1" applyAlignment="1" applyProtection="1">
      <alignment horizontal="center" vertical="center"/>
    </xf>
    <xf numFmtId="176" fontId="57" fillId="0" borderId="23" xfId="0" applyFont="1" applyFill="1" applyBorder="1" applyAlignment="1" applyProtection="1">
      <alignment horizontal="center" vertical="center"/>
    </xf>
    <xf numFmtId="176" fontId="45" fillId="0" borderId="0" xfId="0" applyFont="1" applyFill="1" applyBorder="1" applyAlignment="1" applyProtection="1">
      <alignment horizontal="left"/>
    </xf>
    <xf numFmtId="176" fontId="83" fillId="0" borderId="0" xfId="0" applyFont="1" applyFill="1" applyAlignment="1" applyProtection="1">
      <alignment horizontal="center" vertical="center"/>
    </xf>
    <xf numFmtId="176" fontId="64" fillId="0" borderId="0" xfId="0" applyFont="1" applyFill="1" applyAlignment="1" applyProtection="1">
      <alignment horizontal="center" vertical="center"/>
    </xf>
    <xf numFmtId="176" fontId="45" fillId="0" borderId="0" xfId="0" applyFont="1" applyFill="1" applyAlignment="1" applyProtection="1">
      <alignment horizontal="left" wrapText="1"/>
    </xf>
    <xf numFmtId="200" fontId="8" fillId="0" borderId="0" xfId="0" applyNumberFormat="1" applyFont="1" applyFill="1" applyAlignment="1">
      <alignment horizontal="left"/>
    </xf>
    <xf numFmtId="0" fontId="66" fillId="0" borderId="22" xfId="0" applyNumberFormat="1" applyFont="1" applyFill="1" applyBorder="1" applyAlignment="1" applyProtection="1">
      <alignment horizontal="center" vertical="center"/>
      <protection locked="0"/>
    </xf>
    <xf numFmtId="0" fontId="66" fillId="0" borderId="23" xfId="0" applyNumberFormat="1" applyFont="1" applyFill="1" applyBorder="1" applyAlignment="1" applyProtection="1">
      <alignment horizontal="center" vertical="center"/>
      <protection locked="0"/>
    </xf>
    <xf numFmtId="0" fontId="48" fillId="0" borderId="22" xfId="0" applyNumberFormat="1" applyFont="1" applyFill="1" applyBorder="1" applyAlignment="1" applyProtection="1">
      <alignment horizontal="center" vertical="center"/>
      <protection locked="0"/>
    </xf>
    <xf numFmtId="0" fontId="48" fillId="0" borderId="24" xfId="0" applyNumberFormat="1" applyFont="1" applyFill="1" applyBorder="1" applyAlignment="1" applyProtection="1">
      <alignment horizontal="center" vertical="center"/>
      <protection locked="0"/>
    </xf>
    <xf numFmtId="0" fontId="48" fillId="0" borderId="23" xfId="0" applyNumberFormat="1" applyFont="1" applyFill="1" applyBorder="1" applyAlignment="1" applyProtection="1">
      <alignment horizontal="center" vertical="center"/>
      <protection locked="0"/>
    </xf>
    <xf numFmtId="0" fontId="66" fillId="0" borderId="24" xfId="0" applyNumberFormat="1" applyFont="1" applyFill="1" applyBorder="1" applyAlignment="1" applyProtection="1">
      <alignment horizontal="center" vertical="center"/>
      <protection locked="0"/>
    </xf>
    <xf numFmtId="0" fontId="45" fillId="0" borderId="16" xfId="290" applyFont="1" applyBorder="1" applyAlignment="1">
      <alignment horizontal="right" vertical="center"/>
    </xf>
    <xf numFmtId="176" fontId="57" fillId="0" borderId="20" xfId="0" applyFont="1" applyFill="1" applyBorder="1" applyAlignment="1" applyProtection="1">
      <alignment horizontal="center" vertical="center"/>
    </xf>
    <xf numFmtId="176" fontId="57" fillId="0" borderId="24" xfId="0" applyFont="1" applyFill="1" applyBorder="1" applyAlignment="1" applyProtection="1">
      <alignment horizontal="center" vertical="center"/>
    </xf>
    <xf numFmtId="212" fontId="82" fillId="0" borderId="0" xfId="290" applyNumberFormat="1" applyFont="1" applyBorder="1" applyAlignment="1">
      <alignment horizontal="left" vertical="center" wrapText="1" shrinkToFit="1"/>
    </xf>
    <xf numFmtId="212" fontId="82" fillId="0" borderId="0" xfId="290" applyNumberFormat="1" applyFont="1" applyBorder="1" applyAlignment="1">
      <alignment horizontal="left" vertical="center" shrinkToFit="1"/>
    </xf>
    <xf numFmtId="176" fontId="45" fillId="0" borderId="16" xfId="0" applyFont="1" applyFill="1" applyBorder="1" applyAlignment="1" applyProtection="1">
      <alignment horizontal="left" wrapText="1"/>
    </xf>
    <xf numFmtId="176" fontId="57" fillId="0" borderId="6" xfId="0" applyFont="1" applyFill="1" applyBorder="1" applyAlignment="1" applyProtection="1">
      <alignment horizontal="center" vertical="center"/>
    </xf>
    <xf numFmtId="176" fontId="57" fillId="0" borderId="16" xfId="0" applyFont="1" applyFill="1" applyBorder="1" applyAlignment="1" applyProtection="1">
      <alignment horizontal="center" vertical="center"/>
    </xf>
    <xf numFmtId="176" fontId="57" fillId="0" borderId="17" xfId="0" applyFont="1" applyFill="1" applyBorder="1" applyAlignment="1" applyProtection="1">
      <alignment horizontal="center" vertical="center"/>
    </xf>
    <xf numFmtId="184" fontId="66" fillId="0" borderId="0" xfId="241" applyFont="1" applyFill="1" applyBorder="1" applyAlignment="1" applyProtection="1">
      <alignment horizontal="right" vertical="center" shrinkToFit="1"/>
    </xf>
    <xf numFmtId="176" fontId="57" fillId="0" borderId="20" xfId="0" applyFont="1" applyFill="1" applyBorder="1" applyAlignment="1" applyProtection="1">
      <alignment horizontal="center" vertical="center" wrapText="1"/>
    </xf>
    <xf numFmtId="176" fontId="57" fillId="0" borderId="21" xfId="0" applyFont="1" applyFill="1" applyBorder="1" applyAlignment="1" applyProtection="1">
      <alignment horizontal="center" vertical="center" wrapText="1"/>
    </xf>
    <xf numFmtId="176" fontId="57" fillId="0" borderId="19" xfId="0" applyFont="1" applyFill="1" applyBorder="1" applyAlignment="1" applyProtection="1">
      <alignment horizontal="center" vertical="center" wrapText="1"/>
    </xf>
    <xf numFmtId="176" fontId="57" fillId="0" borderId="0" xfId="0" applyFont="1" applyFill="1" applyBorder="1" applyAlignment="1" applyProtection="1">
      <alignment horizontal="center" vertical="center" wrapText="1" shrinkToFit="1"/>
    </xf>
    <xf numFmtId="176" fontId="57" fillId="0" borderId="9" xfId="0" applyFont="1" applyFill="1" applyBorder="1" applyAlignment="1" applyProtection="1">
      <alignment horizontal="center" vertical="center" shrinkToFit="1"/>
    </xf>
    <xf numFmtId="176" fontId="57" fillId="0" borderId="1" xfId="0" applyFont="1" applyFill="1" applyBorder="1" applyAlignment="1" applyProtection="1">
      <alignment horizontal="center" vertical="center" shrinkToFit="1"/>
    </xf>
    <xf numFmtId="176" fontId="57" fillId="0" borderId="8" xfId="0" applyFont="1" applyFill="1" applyBorder="1" applyAlignment="1" applyProtection="1">
      <alignment horizontal="center" vertical="center" shrinkToFit="1"/>
    </xf>
    <xf numFmtId="176" fontId="57" fillId="0" borderId="7" xfId="0" applyFont="1" applyFill="1" applyBorder="1" applyAlignment="1" applyProtection="1">
      <alignment horizontal="center" vertical="center" wrapText="1"/>
    </xf>
    <xf numFmtId="176" fontId="57" fillId="0" borderId="1" xfId="0" applyFont="1" applyFill="1" applyBorder="1" applyAlignment="1" applyProtection="1">
      <alignment horizontal="center" vertical="center" wrapText="1"/>
    </xf>
    <xf numFmtId="176" fontId="57" fillId="0" borderId="8" xfId="0" applyFont="1" applyFill="1" applyBorder="1" applyAlignment="1" applyProtection="1">
      <alignment horizontal="center" vertical="center" wrapText="1"/>
    </xf>
    <xf numFmtId="184" fontId="70" fillId="0" borderId="0" xfId="241" applyFont="1" applyFill="1" applyBorder="1" applyAlignment="1" applyProtection="1">
      <alignment horizontal="center" vertical="center" shrinkToFit="1"/>
    </xf>
    <xf numFmtId="176" fontId="57" fillId="0" borderId="4" xfId="0" applyFont="1" applyFill="1" applyBorder="1" applyAlignment="1" applyProtection="1">
      <alignment horizontal="center" vertical="center"/>
    </xf>
    <xf numFmtId="176" fontId="57" fillId="0" borderId="0" xfId="0" applyFont="1" applyFill="1" applyBorder="1" applyAlignment="1" applyProtection="1">
      <alignment horizontal="center" vertical="center"/>
    </xf>
    <xf numFmtId="176" fontId="57" fillId="0" borderId="0" xfId="0" applyFont="1" applyFill="1" applyBorder="1" applyAlignment="1" applyProtection="1">
      <alignment horizontal="center" vertical="center" wrapText="1"/>
    </xf>
    <xf numFmtId="184" fontId="48" fillId="0" borderId="0" xfId="241" applyFont="1" applyFill="1" applyBorder="1" applyAlignment="1" applyProtection="1">
      <alignment horizontal="center" vertical="center" shrinkToFit="1"/>
    </xf>
    <xf numFmtId="184" fontId="48" fillId="0" borderId="1" xfId="241" applyFont="1" applyFill="1" applyBorder="1" applyAlignment="1" applyProtection="1">
      <alignment horizontal="center" vertical="center" shrinkToFit="1"/>
    </xf>
    <xf numFmtId="176" fontId="48" fillId="0" borderId="0" xfId="0" applyFont="1" applyFill="1" applyAlignment="1" applyProtection="1">
      <alignment horizontal="right" vertical="center"/>
    </xf>
    <xf numFmtId="176" fontId="57" fillId="0" borderId="6" xfId="0" applyFont="1" applyFill="1" applyBorder="1" applyAlignment="1" applyProtection="1">
      <alignment horizontal="center" vertical="center" wrapText="1"/>
    </xf>
    <xf numFmtId="176" fontId="57" fillId="0" borderId="17" xfId="0" applyFont="1" applyFill="1" applyBorder="1" applyAlignment="1" applyProtection="1">
      <alignment horizontal="center" vertical="center" wrapText="1"/>
    </xf>
    <xf numFmtId="176" fontId="45" fillId="0" borderId="16" xfId="0" applyFont="1" applyFill="1" applyBorder="1" applyAlignment="1">
      <alignment horizontal="left"/>
    </xf>
    <xf numFmtId="176" fontId="57" fillId="0" borderId="23" xfId="0" applyFont="1" applyFill="1" applyBorder="1" applyAlignment="1" applyProtection="1">
      <alignment horizontal="center" vertical="center" wrapText="1"/>
    </xf>
    <xf numFmtId="176" fontId="57" fillId="0" borderId="24" xfId="0" applyFont="1" applyFill="1" applyBorder="1" applyAlignment="1" applyProtection="1">
      <alignment horizontal="center" vertical="center" wrapText="1"/>
    </xf>
    <xf numFmtId="176" fontId="83" fillId="0" borderId="0" xfId="0" applyFont="1" applyFill="1" applyBorder="1" applyAlignment="1" applyProtection="1">
      <alignment horizontal="center" vertical="center"/>
    </xf>
    <xf numFmtId="176" fontId="64" fillId="0" borderId="0" xfId="0" applyFont="1" applyFill="1" applyBorder="1" applyAlignment="1" applyProtection="1">
      <alignment horizontal="center" vertical="center"/>
    </xf>
    <xf numFmtId="0" fontId="45" fillId="0" borderId="0" xfId="0" applyNumberFormat="1" applyFont="1" applyFill="1" applyBorder="1" applyAlignment="1" applyProtection="1">
      <alignment horizontal="left" vertical="center"/>
    </xf>
    <xf numFmtId="0" fontId="45" fillId="0" borderId="0" xfId="0" applyNumberFormat="1" applyFont="1" applyFill="1" applyBorder="1" applyAlignment="1" applyProtection="1">
      <alignment horizontal="right" vertical="center"/>
    </xf>
    <xf numFmtId="0" fontId="45" fillId="0" borderId="16" xfId="0" applyNumberFormat="1" applyFont="1" applyFill="1" applyBorder="1" applyAlignment="1" applyProtection="1">
      <alignment horizontal="left" vertical="center" wrapText="1"/>
    </xf>
    <xf numFmtId="0" fontId="45" fillId="0" borderId="0" xfId="0" applyNumberFormat="1" applyFont="1" applyFill="1" applyBorder="1" applyAlignment="1" applyProtection="1">
      <alignment horizontal="left" vertical="center" wrapText="1"/>
    </xf>
    <xf numFmtId="176" fontId="78" fillId="5" borderId="0" xfId="0" applyFont="1" applyFill="1" applyBorder="1" applyAlignment="1">
      <alignment horizontal="center" vertical="center" wrapText="1"/>
    </xf>
    <xf numFmtId="176" fontId="77" fillId="5" borderId="0" xfId="0" applyFont="1" applyFill="1" applyBorder="1" applyAlignment="1">
      <alignment horizontal="center" vertical="center"/>
    </xf>
    <xf numFmtId="0" fontId="57" fillId="4" borderId="12" xfId="287" applyNumberFormat="1" applyFont="1" applyFill="1" applyBorder="1" applyAlignment="1">
      <alignment horizontal="center" vertical="center" wrapText="1"/>
    </xf>
    <xf numFmtId="0" fontId="57" fillId="4" borderId="11" xfId="287" applyNumberFormat="1" applyFont="1" applyFill="1" applyBorder="1" applyAlignment="1">
      <alignment horizontal="center" vertical="center" wrapText="1"/>
    </xf>
    <xf numFmtId="0" fontId="57" fillId="4" borderId="15" xfId="287" applyNumberFormat="1" applyFont="1" applyFill="1" applyBorder="1" applyAlignment="1">
      <alignment horizontal="center" vertical="center" wrapText="1"/>
    </xf>
    <xf numFmtId="176" fontId="80" fillId="4" borderId="12" xfId="0" applyFont="1" applyFill="1" applyBorder="1" applyAlignment="1">
      <alignment horizontal="center" vertical="center" wrapText="1"/>
    </xf>
    <xf numFmtId="176" fontId="77" fillId="5" borderId="0" xfId="0" applyFont="1" applyFill="1" applyBorder="1" applyAlignment="1">
      <alignment horizontal="center" vertical="center" wrapText="1"/>
    </xf>
    <xf numFmtId="176" fontId="82" fillId="0" borderId="0" xfId="0" applyFont="1" applyBorder="1" applyAlignment="1">
      <alignment horizontal="left" vertical="center" wrapText="1"/>
    </xf>
    <xf numFmtId="176" fontId="77" fillId="0" borderId="0" xfId="0" applyFont="1" applyBorder="1" applyAlignment="1">
      <alignment horizontal="left" vertical="center" wrapText="1"/>
    </xf>
    <xf numFmtId="176" fontId="80" fillId="4" borderId="22" xfId="0" applyFont="1" applyFill="1" applyBorder="1" applyAlignment="1">
      <alignment horizontal="center" vertical="center" wrapText="1"/>
    </xf>
    <xf numFmtId="176" fontId="80" fillId="4" borderId="23" xfId="0" applyFont="1" applyFill="1" applyBorder="1" applyAlignment="1">
      <alignment horizontal="center" vertical="center" wrapText="1"/>
    </xf>
    <xf numFmtId="176" fontId="80" fillId="4" borderId="24" xfId="0" applyFont="1" applyFill="1" applyBorder="1" applyAlignment="1">
      <alignment horizontal="center" vertical="center" wrapText="1"/>
    </xf>
    <xf numFmtId="0" fontId="73" fillId="0" borderId="0" xfId="244" applyFont="1" applyFill="1" applyBorder="1" applyAlignment="1" applyProtection="1">
      <alignment horizontal="center"/>
      <protection locked="0"/>
    </xf>
    <xf numFmtId="0" fontId="74" fillId="0" borderId="0" xfId="244" applyFont="1" applyFill="1" applyAlignment="1" applyProtection="1">
      <alignment horizontal="center"/>
      <protection locked="0"/>
    </xf>
    <xf numFmtId="0" fontId="83" fillId="0" borderId="0" xfId="244" applyFont="1" applyFill="1" applyBorder="1" applyAlignment="1" applyProtection="1">
      <alignment horizontal="center" vertical="center"/>
      <protection locked="0"/>
    </xf>
    <xf numFmtId="0" fontId="83" fillId="0" borderId="0" xfId="244" applyFont="1" applyFill="1" applyAlignment="1" applyProtection="1">
      <alignment horizontal="center" vertical="center"/>
      <protection locked="0"/>
    </xf>
    <xf numFmtId="0" fontId="75" fillId="0" borderId="0" xfId="244" applyFont="1" applyFill="1" applyBorder="1" applyAlignment="1" applyProtection="1">
      <alignment horizontal="center"/>
      <protection locked="0"/>
    </xf>
    <xf numFmtId="0" fontId="76" fillId="0" borderId="0" xfId="244" applyFont="1" applyFill="1" applyAlignment="1" applyProtection="1">
      <alignment horizontal="center"/>
      <protection locked="0"/>
    </xf>
    <xf numFmtId="176" fontId="82" fillId="0" borderId="16" xfId="0" applyFont="1" applyBorder="1" applyAlignment="1">
      <alignment horizontal="left" vertical="center" wrapText="1"/>
    </xf>
    <xf numFmtId="176" fontId="45" fillId="0" borderId="16" xfId="0" applyFont="1" applyFill="1" applyBorder="1" applyAlignment="1">
      <alignment horizontal="left" vertical="center" wrapText="1"/>
    </xf>
    <xf numFmtId="0" fontId="45" fillId="0" borderId="0" xfId="244" applyFont="1" applyFill="1" applyAlignment="1" applyProtection="1">
      <alignment horizontal="right" wrapText="1"/>
      <protection locked="0"/>
    </xf>
    <xf numFmtId="176" fontId="66" fillId="0" borderId="1" xfId="0" applyFont="1" applyFill="1" applyBorder="1" applyAlignment="1">
      <alignment horizontal="right" vertical="center" wrapText="1"/>
    </xf>
    <xf numFmtId="207" fontId="66" fillId="0" borderId="1" xfId="249" applyNumberFormat="1" applyFont="1" applyFill="1" applyBorder="1" applyAlignment="1">
      <alignment horizontal="right" vertical="center"/>
    </xf>
    <xf numFmtId="207" fontId="48" fillId="0" borderId="0" xfId="249" applyNumberFormat="1" applyFont="1" applyFill="1" applyBorder="1" applyAlignment="1">
      <alignment horizontal="right" vertical="center"/>
    </xf>
    <xf numFmtId="207" fontId="48" fillId="0" borderId="16" xfId="249" applyNumberFormat="1" applyFont="1" applyFill="1" applyBorder="1" applyAlignment="1">
      <alignment horizontal="right" vertical="center"/>
    </xf>
    <xf numFmtId="176" fontId="57" fillId="0" borderId="2" xfId="0" applyFont="1" applyFill="1" applyBorder="1" applyAlignment="1">
      <alignment horizontal="center" vertical="center"/>
    </xf>
    <xf numFmtId="176" fontId="57" fillId="0" borderId="7" xfId="0" applyFont="1" applyFill="1" applyBorder="1" applyAlignment="1">
      <alignment horizontal="center" vertical="center"/>
    </xf>
    <xf numFmtId="0" fontId="64" fillId="0" borderId="0" xfId="244" applyFont="1" applyFill="1" applyAlignment="1" applyProtection="1">
      <alignment horizontal="center" vertical="center"/>
      <protection locked="0"/>
    </xf>
    <xf numFmtId="0" fontId="44" fillId="0" borderId="0" xfId="244" applyFont="1" applyFill="1" applyBorder="1" applyAlignment="1" applyProtection="1">
      <alignment horizontal="center"/>
      <protection locked="0"/>
    </xf>
    <xf numFmtId="176" fontId="57" fillId="0" borderId="19" xfId="0" applyFont="1" applyFill="1" applyBorder="1" applyAlignment="1">
      <alignment horizontal="center" vertical="center" wrapText="1"/>
    </xf>
    <xf numFmtId="176" fontId="57" fillId="0" borderId="8" xfId="0" applyFont="1" applyFill="1" applyBorder="1" applyAlignment="1">
      <alignment horizontal="center" vertical="center" wrapText="1"/>
    </xf>
    <xf numFmtId="206" fontId="57" fillId="0" borderId="18" xfId="285" applyNumberFormat="1" applyFont="1" applyFill="1" applyBorder="1" applyAlignment="1">
      <alignment horizontal="center" vertical="center" wrapText="1"/>
    </xf>
    <xf numFmtId="176" fontId="57" fillId="0" borderId="18" xfId="0" applyFont="1" applyFill="1" applyBorder="1" applyAlignment="1">
      <alignment horizontal="center" vertical="center"/>
    </xf>
    <xf numFmtId="176" fontId="57" fillId="0" borderId="18" xfId="0" applyFont="1" applyFill="1" applyBorder="1" applyAlignment="1">
      <alignment horizontal="center" vertical="center" wrapText="1"/>
    </xf>
    <xf numFmtId="176" fontId="57" fillId="0" borderId="20" xfId="0" applyFont="1" applyFill="1" applyBorder="1" applyAlignment="1">
      <alignment horizontal="center" vertical="center"/>
    </xf>
    <xf numFmtId="206" fontId="57" fillId="0" borderId="2" xfId="285" applyNumberFormat="1" applyFont="1" applyFill="1" applyBorder="1" applyAlignment="1">
      <alignment horizontal="center" vertical="center"/>
    </xf>
    <xf numFmtId="176" fontId="57" fillId="0" borderId="8" xfId="0" applyFont="1" applyFill="1" applyBorder="1" applyAlignment="1">
      <alignment horizontal="center" vertical="center"/>
    </xf>
    <xf numFmtId="176" fontId="57" fillId="0" borderId="2" xfId="0" applyFont="1" applyFill="1" applyBorder="1" applyAlignment="1">
      <alignment horizontal="center" vertical="center" wrapText="1"/>
    </xf>
    <xf numFmtId="0" fontId="45" fillId="0" borderId="0" xfId="244" applyFont="1" applyFill="1" applyAlignment="1" applyProtection="1">
      <alignment horizontal="left" wrapText="1"/>
      <protection locked="0"/>
    </xf>
    <xf numFmtId="176" fontId="48" fillId="0" borderId="0" xfId="0" applyFont="1" applyFill="1" applyBorder="1" applyAlignment="1">
      <alignment horizontal="right" vertical="center" wrapText="1"/>
    </xf>
    <xf numFmtId="176" fontId="48" fillId="0" borderId="0" xfId="0" applyFont="1" applyFill="1" applyBorder="1" applyAlignment="1">
      <alignment horizontal="right" vertical="center"/>
    </xf>
    <xf numFmtId="0" fontId="64" fillId="0" borderId="0" xfId="244" applyFont="1" applyFill="1" applyAlignment="1" applyProtection="1">
      <alignment horizontal="center"/>
      <protection locked="0"/>
    </xf>
    <xf numFmtId="176" fontId="45" fillId="0" borderId="0" xfId="0" quotePrefix="1" applyFont="1" applyAlignment="1">
      <alignment horizontal="left"/>
    </xf>
    <xf numFmtId="176" fontId="57" fillId="0" borderId="9" xfId="0" applyFont="1" applyFill="1" applyBorder="1" applyAlignment="1">
      <alignment horizontal="center" vertical="center" wrapText="1"/>
    </xf>
    <xf numFmtId="176" fontId="57" fillId="0" borderId="3" xfId="0" applyFont="1" applyFill="1" applyBorder="1" applyAlignment="1">
      <alignment horizontal="center" vertical="center" wrapText="1"/>
    </xf>
    <xf numFmtId="38" fontId="57" fillId="0" borderId="17" xfId="285" applyNumberFormat="1" applyFont="1" applyFill="1" applyBorder="1" applyAlignment="1">
      <alignment horizontal="center" vertical="center" wrapText="1"/>
    </xf>
    <xf numFmtId="38" fontId="57" fillId="0" borderId="5" xfId="285" applyNumberFormat="1" applyFont="1" applyFill="1" applyBorder="1" applyAlignment="1">
      <alignment horizontal="center" vertical="center" wrapText="1"/>
    </xf>
    <xf numFmtId="38" fontId="57" fillId="0" borderId="8" xfId="285" applyNumberFormat="1" applyFont="1" applyFill="1" applyBorder="1" applyAlignment="1">
      <alignment horizontal="center" vertical="center" wrapText="1"/>
    </xf>
    <xf numFmtId="38" fontId="57" fillId="0" borderId="2" xfId="285" applyNumberFormat="1" applyFont="1" applyFill="1" applyBorder="1" applyAlignment="1">
      <alignment horizontal="center" vertical="center" wrapText="1"/>
    </xf>
    <xf numFmtId="206" fontId="57" fillId="0" borderId="21" xfId="285" applyNumberFormat="1" applyFont="1" applyFill="1" applyBorder="1" applyAlignment="1">
      <alignment horizontal="center" vertical="center"/>
    </xf>
    <xf numFmtId="206" fontId="57" fillId="0" borderId="1" xfId="285" applyNumberFormat="1" applyFont="1" applyFill="1" applyBorder="1" applyAlignment="1">
      <alignment horizontal="center" vertical="center"/>
    </xf>
    <xf numFmtId="38" fontId="57" fillId="0" borderId="6" xfId="285" applyNumberFormat="1" applyFont="1" applyFill="1" applyBorder="1" applyAlignment="1">
      <alignment horizontal="center" vertical="center" wrapText="1"/>
    </xf>
    <xf numFmtId="38" fontId="57" fillId="0" borderId="7" xfId="285" applyNumberFormat="1" applyFont="1" applyFill="1" applyBorder="1" applyAlignment="1">
      <alignment horizontal="center" vertical="center" wrapText="1"/>
    </xf>
    <xf numFmtId="206" fontId="57" fillId="0" borderId="20" xfId="285" applyNumberFormat="1" applyFont="1" applyFill="1" applyBorder="1" applyAlignment="1">
      <alignment horizontal="center" vertical="center"/>
    </xf>
    <xf numFmtId="206" fontId="57" fillId="0" borderId="7" xfId="285" applyNumberFormat="1" applyFont="1" applyFill="1" applyBorder="1" applyAlignment="1">
      <alignment horizontal="center" vertical="center"/>
    </xf>
    <xf numFmtId="206" fontId="57" fillId="0" borderId="19" xfId="285" applyNumberFormat="1" applyFont="1" applyFill="1" applyBorder="1" applyAlignment="1">
      <alignment horizontal="center" vertical="center"/>
    </xf>
    <xf numFmtId="206" fontId="57" fillId="0" borderId="8" xfId="285" applyNumberFormat="1" applyFont="1" applyFill="1" applyBorder="1" applyAlignment="1">
      <alignment horizontal="center" vertical="center"/>
    </xf>
    <xf numFmtId="176" fontId="48" fillId="0" borderId="16" xfId="0" applyFont="1" applyFill="1" applyBorder="1" applyAlignment="1">
      <alignment horizontal="right" vertical="center" wrapText="1"/>
    </xf>
    <xf numFmtId="176" fontId="45" fillId="0" borderId="0" xfId="0" applyFont="1" applyAlignment="1">
      <alignment horizontal="left"/>
    </xf>
  </cellXfs>
  <cellStyles count="291">
    <cellStyle name="??&amp;O?&amp;H?_x0008_??_x0007__x0001__x0001_" xfId="1"/>
    <cellStyle name="?W?_laroux" xfId="2"/>
    <cellStyle name="’E‰Y [0.00]_laroux" xfId="3"/>
    <cellStyle name="’E‰Y_laroux" xfId="4"/>
    <cellStyle name="ÅëÈ­ [0]_¼ÕÀÍ¿¹»ê" xfId="5"/>
    <cellStyle name="AeE­ [0]_¼OAI¿¹≫e" xfId="6"/>
    <cellStyle name="ÅëÈ­ [0]_ÀÎ°Çºñ,¿ÜÁÖºñ" xfId="7"/>
    <cellStyle name="AeE­ [0]_AI°Cºn,μμ±Þºn" xfId="8"/>
    <cellStyle name="ÅëÈ­ [0]_laroux" xfId="9"/>
    <cellStyle name="AeE­ [0]_laroux_1" xfId="10"/>
    <cellStyle name="ÅëÈ­ [0]_laroux_1" xfId="11"/>
    <cellStyle name="AeE­ [0]_laroux_1_2008. 16)ⅩⅥ. 공공행정 및 사법" xfId="12"/>
    <cellStyle name="ÅëÈ­ [0]_laroux_1_2008. 16)ⅩⅥ. 공공행정 및 사법" xfId="13"/>
    <cellStyle name="AeE­ [0]_laroux_1_2008. 6)Ⅵ. 농림수산업" xfId="14"/>
    <cellStyle name="ÅëÈ­ [0]_laroux_1_2008. 6)Ⅵ. 농림수산업" xfId="15"/>
    <cellStyle name="AeE­ [0]_laroux_1_43-10주택" xfId="16"/>
    <cellStyle name="ÅëÈ­ [0]_laroux_1_43-10주택" xfId="17"/>
    <cellStyle name="AeE­ [0]_laroux_1_나주시_행정전산장비보유" xfId="18"/>
    <cellStyle name="ÅëÈ­ [0]_laroux_1_나주시_행정전산장비보유" xfId="19"/>
    <cellStyle name="AeE­ [0]_laroux_2" xfId="20"/>
    <cellStyle name="ÅëÈ­ [0]_laroux_2" xfId="21"/>
    <cellStyle name="AeE­ [0]_laroux_2_2008. 16)ⅩⅥ. 공공행정 및 사법" xfId="22"/>
    <cellStyle name="ÅëÈ­ [0]_laroux_2_2008. 16)ⅩⅥ. 공공행정 및 사법" xfId="23"/>
    <cellStyle name="AeE­ [0]_laroux_2_2008. 6)Ⅵ. 농림수산업" xfId="24"/>
    <cellStyle name="ÅëÈ­ [0]_laroux_2_2008. 6)Ⅵ. 농림수산업" xfId="25"/>
    <cellStyle name="AeE­ [0]_laroux_2_41-06농림16" xfId="26"/>
    <cellStyle name="ÅëÈ­ [0]_laroux_2_41-06농림16" xfId="27"/>
    <cellStyle name="AeE­ [0]_laroux_2_41-06농림16_2008. 16)ⅩⅥ. 공공행정 및 사법" xfId="28"/>
    <cellStyle name="ÅëÈ­ [0]_laroux_2_41-06농림16_2008. 16)ⅩⅥ. 공공행정 및 사법" xfId="29"/>
    <cellStyle name="AeE­ [0]_laroux_2_41-06농림16_2008. 6)Ⅵ. 농림수산업" xfId="30"/>
    <cellStyle name="ÅëÈ­ [0]_laroux_2_41-06농림16_2008. 6)Ⅵ. 농림수산업" xfId="31"/>
    <cellStyle name="AeE­ [0]_laroux_2_41-06농림16_43-10주택" xfId="32"/>
    <cellStyle name="ÅëÈ­ [0]_laroux_2_41-06농림16_43-10주택" xfId="33"/>
    <cellStyle name="AeE­ [0]_laroux_2_41-06농림16_나주시_행정전산장비보유" xfId="34"/>
    <cellStyle name="ÅëÈ­ [0]_laroux_2_41-06농림16_나주시_행정전산장비보유" xfId="35"/>
    <cellStyle name="AeE­ [0]_laroux_2_41-06농림41" xfId="36"/>
    <cellStyle name="ÅëÈ­ [0]_laroux_2_41-06농림41" xfId="37"/>
    <cellStyle name="AeE­ [0]_laroux_2_43-10주택" xfId="38"/>
    <cellStyle name="ÅëÈ­ [0]_laroux_2_43-10주택" xfId="39"/>
    <cellStyle name="AeE­ [0]_laroux_2_나주시_행정전산장비보유" xfId="40"/>
    <cellStyle name="ÅëÈ­ [0]_laroux_2_나주시_행정전산장비보유" xfId="41"/>
    <cellStyle name="AeE­ [0]_Sheet1" xfId="42"/>
    <cellStyle name="ÅëÈ­ [0]_Sheet1" xfId="43"/>
    <cellStyle name="AeE­ [0]_Sheet1_2008. 16)ⅩⅥ. 공공행정 및 사법" xfId="44"/>
    <cellStyle name="ÅëÈ­ [0]_Sheet1_2008. 16)ⅩⅥ. 공공행정 및 사법" xfId="45"/>
    <cellStyle name="AeE­ [0]_Sheet1_2008. 6)Ⅵ. 농림수산업" xfId="46"/>
    <cellStyle name="ÅëÈ­ [0]_Sheet1_2008. 6)Ⅵ. 농림수산업" xfId="47"/>
    <cellStyle name="AeE­ [0]_Sheet1_43-10주택" xfId="48"/>
    <cellStyle name="ÅëÈ­ [0]_Sheet1_43-10주택" xfId="49"/>
    <cellStyle name="AeE­ [0]_Sheet1_나주시_행정전산장비보유" xfId="50"/>
    <cellStyle name="ÅëÈ­ [0]_Sheet1_나주시_행정전산장비보유" xfId="51"/>
    <cellStyle name="ÅëÈ­_¼ÕÀÍ¿¹»ê" xfId="52"/>
    <cellStyle name="AeE­_¼OAI¿¹≫e" xfId="53"/>
    <cellStyle name="ÅëÈ­_ÀÎ°Çºñ,¿ÜÁÖºñ" xfId="54"/>
    <cellStyle name="AeE­_AI°Cºn,μμ±Þºn" xfId="55"/>
    <cellStyle name="ÅëÈ­_laroux" xfId="56"/>
    <cellStyle name="AeE­_laroux_1" xfId="57"/>
    <cellStyle name="ÅëÈ­_laroux_1" xfId="58"/>
    <cellStyle name="AeE­_laroux_1_2008. 16)ⅩⅥ. 공공행정 및 사법" xfId="59"/>
    <cellStyle name="ÅëÈ­_laroux_1_2008. 16)ⅩⅥ. 공공행정 및 사법" xfId="60"/>
    <cellStyle name="AeE­_laroux_1_2008. 6)Ⅵ. 농림수산업" xfId="61"/>
    <cellStyle name="ÅëÈ­_laroux_1_2008. 6)Ⅵ. 농림수산업" xfId="62"/>
    <cellStyle name="AeE­_laroux_1_43-10주택" xfId="63"/>
    <cellStyle name="ÅëÈ­_laroux_1_43-10주택" xfId="64"/>
    <cellStyle name="AeE­_laroux_1_나주시_행정전산장비보유" xfId="65"/>
    <cellStyle name="ÅëÈ­_laroux_1_나주시_행정전산장비보유" xfId="66"/>
    <cellStyle name="AeE­_laroux_2" xfId="67"/>
    <cellStyle name="ÅëÈ­_laroux_2" xfId="68"/>
    <cellStyle name="AeE­_laroux_2_2008. 16)ⅩⅥ. 공공행정 및 사법" xfId="69"/>
    <cellStyle name="ÅëÈ­_laroux_2_2008. 16)ⅩⅥ. 공공행정 및 사법" xfId="70"/>
    <cellStyle name="AeE­_laroux_2_2008. 6)Ⅵ. 농림수산업" xfId="71"/>
    <cellStyle name="ÅëÈ­_laroux_2_2008. 6)Ⅵ. 농림수산업" xfId="72"/>
    <cellStyle name="AeE­_laroux_2_41-06농림16" xfId="73"/>
    <cellStyle name="ÅëÈ­_laroux_2_41-06농림16" xfId="74"/>
    <cellStyle name="AeE­_laroux_2_41-06농림16_2008. 16)ⅩⅥ. 공공행정 및 사법" xfId="75"/>
    <cellStyle name="ÅëÈ­_laroux_2_41-06농림16_2008. 16)ⅩⅥ. 공공행정 및 사법" xfId="76"/>
    <cellStyle name="AeE­_laroux_2_41-06농림16_2008. 6)Ⅵ. 농림수산업" xfId="77"/>
    <cellStyle name="ÅëÈ­_laroux_2_41-06농림16_2008. 6)Ⅵ. 농림수산업" xfId="78"/>
    <cellStyle name="AeE­_laroux_2_41-06농림16_43-10주택" xfId="79"/>
    <cellStyle name="ÅëÈ­_laroux_2_41-06농림16_43-10주택" xfId="80"/>
    <cellStyle name="AeE­_laroux_2_41-06농림16_나주시_행정전산장비보유" xfId="81"/>
    <cellStyle name="ÅëÈ­_laroux_2_41-06농림16_나주시_행정전산장비보유" xfId="82"/>
    <cellStyle name="AeE­_laroux_2_41-06농림41" xfId="83"/>
    <cellStyle name="ÅëÈ­_laroux_2_41-06농림41" xfId="84"/>
    <cellStyle name="AeE­_laroux_2_43-10주택" xfId="85"/>
    <cellStyle name="ÅëÈ­_laroux_2_43-10주택" xfId="86"/>
    <cellStyle name="AeE­_laroux_2_나주시_행정전산장비보유" xfId="87"/>
    <cellStyle name="ÅëÈ­_laroux_2_나주시_행정전산장비보유" xfId="88"/>
    <cellStyle name="AeE­_Sheet1" xfId="89"/>
    <cellStyle name="ÅëÈ­_Sheet1" xfId="90"/>
    <cellStyle name="AeE­_Sheet1_2008. 16)ⅩⅥ. 공공행정 및 사법" xfId="91"/>
    <cellStyle name="ÅëÈ­_Sheet1_2008. 16)ⅩⅥ. 공공행정 및 사법" xfId="92"/>
    <cellStyle name="AeE­_Sheet1_2008. 6)Ⅵ. 농림수산업" xfId="93"/>
    <cellStyle name="ÅëÈ­_Sheet1_2008. 6)Ⅵ. 농림수산업" xfId="94"/>
    <cellStyle name="AeE­_Sheet1_41-06농림16" xfId="95"/>
    <cellStyle name="ÅëÈ­_Sheet1_41-06농림16" xfId="96"/>
    <cellStyle name="AeE­_Sheet1_41-06농림16_2008. 16)ⅩⅥ. 공공행정 및 사법" xfId="97"/>
    <cellStyle name="ÅëÈ­_Sheet1_41-06농림16_2008. 16)ⅩⅥ. 공공행정 및 사법" xfId="98"/>
    <cellStyle name="AeE­_Sheet1_41-06농림16_2008. 6)Ⅵ. 농림수산업" xfId="99"/>
    <cellStyle name="ÅëÈ­_Sheet1_41-06농림16_2008. 6)Ⅵ. 농림수산업" xfId="100"/>
    <cellStyle name="AeE­_Sheet1_41-06농림16_43-10주택" xfId="101"/>
    <cellStyle name="ÅëÈ­_Sheet1_41-06농림16_43-10주택" xfId="102"/>
    <cellStyle name="AeE­_Sheet1_41-06농림16_나주시_행정전산장비보유" xfId="103"/>
    <cellStyle name="ÅëÈ­_Sheet1_41-06농림16_나주시_행정전산장비보유" xfId="104"/>
    <cellStyle name="AeE­_Sheet1_41-06농림41" xfId="105"/>
    <cellStyle name="ÅëÈ­_Sheet1_41-06농림41" xfId="106"/>
    <cellStyle name="AeE­_Sheet1_43-10주택" xfId="107"/>
    <cellStyle name="ÅëÈ­_Sheet1_43-10주택" xfId="108"/>
    <cellStyle name="AeE­_Sheet1_나주시_행정전산장비보유" xfId="109"/>
    <cellStyle name="ÅëÈ­_Sheet1_나주시_행정전산장비보유" xfId="110"/>
    <cellStyle name="ALIGNMENT" xfId="111"/>
    <cellStyle name="ÄÞ¸¶ [0]_¼ÕÀÍ¿¹»ê" xfId="112"/>
    <cellStyle name="AÞ¸¶ [0]_¼OAI¿¹≫e" xfId="113"/>
    <cellStyle name="ÄÞ¸¶ [0]_ÀÎ°Çºñ,¿ÜÁÖºñ" xfId="114"/>
    <cellStyle name="AÞ¸¶ [0]_AI°Cºn,μμ±Þºn" xfId="115"/>
    <cellStyle name="ÄÞ¸¶ [0]_laroux" xfId="116"/>
    <cellStyle name="AÞ¸¶ [0]_laroux_1" xfId="117"/>
    <cellStyle name="ÄÞ¸¶ [0]_laroux_1" xfId="118"/>
    <cellStyle name="AÞ¸¶ [0]_Sheet1" xfId="119"/>
    <cellStyle name="ÄÞ¸¶ [0]_Sheet1" xfId="120"/>
    <cellStyle name="AÞ¸¶ [0]_Sheet1_2008. 16)ⅩⅥ. 공공행정 및 사법" xfId="121"/>
    <cellStyle name="ÄÞ¸¶ [0]_Sheet1_2008. 16)ⅩⅥ. 공공행정 및 사법" xfId="122"/>
    <cellStyle name="AÞ¸¶ [0]_Sheet1_2008. 6)Ⅵ. 농림수산업" xfId="123"/>
    <cellStyle name="ÄÞ¸¶ [0]_Sheet1_2008. 6)Ⅵ. 농림수산업" xfId="124"/>
    <cellStyle name="AÞ¸¶ [0]_Sheet1_43-10주택" xfId="125"/>
    <cellStyle name="ÄÞ¸¶ [0]_Sheet1_43-10주택" xfId="126"/>
    <cellStyle name="AÞ¸¶ [0]_Sheet1_나주시_행정전산장비보유" xfId="127"/>
    <cellStyle name="ÄÞ¸¶ [0]_Sheet1_나주시_행정전산장비보유" xfId="128"/>
    <cellStyle name="ÄÞ¸¶_¼ÕÀÍ¿¹»ê" xfId="129"/>
    <cellStyle name="AÞ¸¶_¼OAI¿¹≫e" xfId="130"/>
    <cellStyle name="ÄÞ¸¶_ÀÎ°Çºñ,¿ÜÁÖºñ" xfId="131"/>
    <cellStyle name="AÞ¸¶_AI°Cºn,μμ±Þºn" xfId="132"/>
    <cellStyle name="ÄÞ¸¶_laroux" xfId="133"/>
    <cellStyle name="AÞ¸¶_laroux_1" xfId="134"/>
    <cellStyle name="ÄÞ¸¶_laroux_1" xfId="135"/>
    <cellStyle name="AÞ¸¶_Sheet1" xfId="136"/>
    <cellStyle name="ÄÞ¸¶_Sheet1" xfId="137"/>
    <cellStyle name="AÞ¸¶_Sheet1_2008. 16)ⅩⅥ. 공공행정 및 사법" xfId="138"/>
    <cellStyle name="ÄÞ¸¶_Sheet1_2008. 16)ⅩⅥ. 공공행정 및 사법" xfId="139"/>
    <cellStyle name="AÞ¸¶_Sheet1_2008. 6)Ⅵ. 농림수산업" xfId="140"/>
    <cellStyle name="ÄÞ¸¶_Sheet1_2008. 6)Ⅵ. 농림수산업" xfId="141"/>
    <cellStyle name="AÞ¸¶_Sheet1_41-06농림16" xfId="142"/>
    <cellStyle name="ÄÞ¸¶_Sheet1_41-06농림16" xfId="143"/>
    <cellStyle name="AÞ¸¶_Sheet1_41-06농림16_2008. 16)ⅩⅥ. 공공행정 및 사법" xfId="144"/>
    <cellStyle name="ÄÞ¸¶_Sheet1_41-06농림16_2008. 16)ⅩⅥ. 공공행정 및 사법" xfId="145"/>
    <cellStyle name="AÞ¸¶_Sheet1_41-06농림16_2008. 6)Ⅵ. 농림수산업" xfId="146"/>
    <cellStyle name="ÄÞ¸¶_Sheet1_41-06농림16_2008. 6)Ⅵ. 농림수산업" xfId="147"/>
    <cellStyle name="AÞ¸¶_Sheet1_41-06농림16_43-10주택" xfId="148"/>
    <cellStyle name="ÄÞ¸¶_Sheet1_41-06농림16_43-10주택" xfId="149"/>
    <cellStyle name="AÞ¸¶_Sheet1_41-06농림16_나주시_행정전산장비보유" xfId="150"/>
    <cellStyle name="ÄÞ¸¶_Sheet1_41-06농림16_나주시_행정전산장비보유" xfId="151"/>
    <cellStyle name="AÞ¸¶_Sheet1_41-06농림41" xfId="152"/>
    <cellStyle name="ÄÞ¸¶_Sheet1_41-06농림41" xfId="153"/>
    <cellStyle name="AÞ¸¶_Sheet1_43-10주택" xfId="154"/>
    <cellStyle name="ÄÞ¸¶_Sheet1_43-10주택" xfId="155"/>
    <cellStyle name="AÞ¸¶_Sheet1_나주시_행정전산장비보유" xfId="156"/>
    <cellStyle name="ÄÞ¸¶_Sheet1_나주시_행정전산장비보유" xfId="157"/>
    <cellStyle name="C￥AØ_¿μ¾÷CoE² " xfId="158"/>
    <cellStyle name="Ç¥ÁØ_¼ÕÀÍ¿¹»ê" xfId="159"/>
    <cellStyle name="C￥AØ_¼OAI¿¹≫e" xfId="160"/>
    <cellStyle name="Ç¥ÁØ_ÀÎ°Çºñ,¿ÜÁÖºñ" xfId="161"/>
    <cellStyle name="C￥AØ_AI°Cºn,μμ±Þºn" xfId="162"/>
    <cellStyle name="Ç¥ÁØ_laroux" xfId="163"/>
    <cellStyle name="C￥AØ_laroux_1" xfId="164"/>
    <cellStyle name="Ç¥ÁØ_laroux_1" xfId="165"/>
    <cellStyle name="C￥AØ_laroux_1_Sheet1" xfId="166"/>
    <cellStyle name="Ç¥ÁØ_laroux_1_Sheet1" xfId="167"/>
    <cellStyle name="C￥AØ_laroux_2" xfId="168"/>
    <cellStyle name="Ç¥ÁØ_laroux_2" xfId="169"/>
    <cellStyle name="C￥AØ_laroux_2_Sheet1" xfId="170"/>
    <cellStyle name="Ç¥ÁØ_laroux_2_Sheet1" xfId="171"/>
    <cellStyle name="C￥AØ_laroux_3" xfId="172"/>
    <cellStyle name="Ç¥ÁØ_laroux_3" xfId="173"/>
    <cellStyle name="C￥AØ_laroux_4" xfId="174"/>
    <cellStyle name="Ç¥ÁØ_laroux_4" xfId="175"/>
    <cellStyle name="C￥AØ_laroux_Sheet1" xfId="176"/>
    <cellStyle name="Ç¥ÁØ_laroux_Sheet1" xfId="177"/>
    <cellStyle name="C￥AØ_Sheet1" xfId="178"/>
    <cellStyle name="Ç¥ÁØ_Sheet1" xfId="179"/>
    <cellStyle name="category" xfId="180"/>
    <cellStyle name="Comma [0]_ SG&amp;A Bridge " xfId="181"/>
    <cellStyle name="comma zerodec" xfId="182"/>
    <cellStyle name="Comma_ SG&amp;A Bridge " xfId="183"/>
    <cellStyle name="Currency [0]_ SG&amp;A Bridge " xfId="184"/>
    <cellStyle name="Currency_ SG&amp;A Bridge " xfId="185"/>
    <cellStyle name="Currency1" xfId="186"/>
    <cellStyle name="Date" xfId="187"/>
    <cellStyle name="Dezimal [0]_laroux" xfId="188"/>
    <cellStyle name="Dezimal_laroux" xfId="189"/>
    <cellStyle name="Dollar (zero dec)" xfId="190"/>
    <cellStyle name="Fixed" xfId="191"/>
    <cellStyle name="Grey" xfId="192"/>
    <cellStyle name="HEADER" xfId="193"/>
    <cellStyle name="Header1" xfId="194"/>
    <cellStyle name="Header2" xfId="195"/>
    <cellStyle name="HEADING1" xfId="196"/>
    <cellStyle name="HEADING2" xfId="197"/>
    <cellStyle name="Hyperlink_NEGS" xfId="198"/>
    <cellStyle name="Input [yellow]" xfId="199"/>
    <cellStyle name="Milliers [0]_Arabian Spec" xfId="200"/>
    <cellStyle name="Milliers_Arabian Spec" xfId="201"/>
    <cellStyle name="Model" xfId="202"/>
    <cellStyle name="Mon?aire [0]_Arabian Spec" xfId="203"/>
    <cellStyle name="Mon?aire_Arabian Spec" xfId="204"/>
    <cellStyle name="Normal - Style1" xfId="205"/>
    <cellStyle name="Normal_ SG&amp;A Bridge " xfId="206"/>
    <cellStyle name="Œ…?æ맖?e [0.00]_laroux" xfId="207"/>
    <cellStyle name="Œ…?æ맖?e_laroux" xfId="208"/>
    <cellStyle name="Percent [2]" xfId="209"/>
    <cellStyle name="Standard_laroux" xfId="210"/>
    <cellStyle name="subhead" xfId="211"/>
    <cellStyle name="Total" xfId="212"/>
    <cellStyle name="W?rung [0]_laroux" xfId="213"/>
    <cellStyle name="W?rung_laroux" xfId="214"/>
    <cellStyle name="과정별배정" xfId="215"/>
    <cellStyle name="咬訌裝?INCOM1" xfId="216"/>
    <cellStyle name="咬訌裝?INCOM10" xfId="217"/>
    <cellStyle name="咬訌裝?INCOM2" xfId="218"/>
    <cellStyle name="咬訌裝?INCOM3" xfId="219"/>
    <cellStyle name="咬訌裝?INCOM4" xfId="220"/>
    <cellStyle name="咬訌裝?INCOM5" xfId="221"/>
    <cellStyle name="咬訌裝?INCOM6" xfId="222"/>
    <cellStyle name="咬訌裝?INCOM7" xfId="223"/>
    <cellStyle name="咬訌裝?INCOM8" xfId="224"/>
    <cellStyle name="咬訌裝?INCOM9" xfId="225"/>
    <cellStyle name="咬訌裝?PRIB11" xfId="226"/>
    <cellStyle name="기본" xfId="227"/>
    <cellStyle name="똿뗦먛귟 [0.00]_PRODUCT DETAIL Q1" xfId="228"/>
    <cellStyle name="똿뗦먛귟_PRODUCT DETAIL Q1" xfId="229"/>
    <cellStyle name="믅됞 [0.00]_PRODUCT DETAIL Q1" xfId="230"/>
    <cellStyle name="믅됞_PRODUCT DETAIL Q1" xfId="231"/>
    <cellStyle name="백분율" xfId="288" builtinId="5"/>
    <cellStyle name="백분율 2" xfId="232"/>
    <cellStyle name="본문" xfId="233"/>
    <cellStyle name="뷭?_BOOKSHIP" xfId="234"/>
    <cellStyle name="쉼표 [0]" xfId="249" builtinId="6"/>
    <cellStyle name="쉼표 [0] 10" xfId="250"/>
    <cellStyle name="쉼표 [0] 11" xfId="251"/>
    <cellStyle name="쉼표 [0] 12" xfId="252"/>
    <cellStyle name="쉼표 [0] 13" xfId="253"/>
    <cellStyle name="쉼표 [0] 14" xfId="254"/>
    <cellStyle name="쉼표 [0] 15" xfId="255"/>
    <cellStyle name="쉼표 [0] 16" xfId="256"/>
    <cellStyle name="쉼표 [0] 17" xfId="257"/>
    <cellStyle name="쉼표 [0] 18" xfId="258"/>
    <cellStyle name="쉼표 [0] 19" xfId="259"/>
    <cellStyle name="쉼표 [0] 2" xfId="235"/>
    <cellStyle name="쉼표 [0] 2 2" xfId="248"/>
    <cellStyle name="쉼표 [0] 2 3" xfId="273"/>
    <cellStyle name="쉼표 [0] 20" xfId="260"/>
    <cellStyle name="쉼표 [0] 22" xfId="261"/>
    <cellStyle name="쉼표 [0] 23" xfId="262"/>
    <cellStyle name="쉼표 [0] 24" xfId="263"/>
    <cellStyle name="쉼표 [0] 25" xfId="264"/>
    <cellStyle name="쉼표 [0] 26" xfId="265"/>
    <cellStyle name="쉼표 [0] 3" xfId="236"/>
    <cellStyle name="쉼표 [0] 3 2" xfId="274"/>
    <cellStyle name="쉼표 [0] 3 3" xfId="275"/>
    <cellStyle name="쉼표 [0] 4" xfId="237"/>
    <cellStyle name="쉼표 [0] 5" xfId="266"/>
    <cellStyle name="쉼표 [0] 6" xfId="267"/>
    <cellStyle name="쉼표 [0] 7" xfId="268"/>
    <cellStyle name="쉼표 [0] 8" xfId="269"/>
    <cellStyle name="쉼표 [0] 9" xfId="270"/>
    <cellStyle name="스타일 1" xfId="238"/>
    <cellStyle name="지정되지 않음" xfId="239"/>
    <cellStyle name="컴마" xfId="240"/>
    <cellStyle name="콤마 [0]_(월초P)" xfId="241"/>
    <cellStyle name="콤마 [0]_7. 인구이동" xfId="285"/>
    <cellStyle name="콤마_~MF357F" xfId="242"/>
    <cellStyle name="통화 [0] 2" xfId="243"/>
    <cellStyle name="표준" xfId="0" builtinId="0"/>
    <cellStyle name="표준 10" xfId="287"/>
    <cellStyle name="표준 2" xfId="244"/>
    <cellStyle name="표준 2 2" xfId="271"/>
    <cellStyle name="표준 21" xfId="272"/>
    <cellStyle name="표준 3" xfId="245"/>
    <cellStyle name="표준 4" xfId="246"/>
    <cellStyle name="표준 5" xfId="247"/>
    <cellStyle name="표준 5 2" xfId="276"/>
    <cellStyle name="표준 5_12.범죄발생 및 검거 " xfId="277"/>
    <cellStyle name="표준 6" xfId="286"/>
    <cellStyle name="표준 7" xfId="284"/>
    <cellStyle name="표준 8" xfId="282"/>
    <cellStyle name="표준 9" xfId="283"/>
    <cellStyle name="표준_02토지 및 기후" xfId="278"/>
    <cellStyle name="표준_08-전기가스" xfId="279"/>
    <cellStyle name="표준_3.인구(기획감사담당관시)" xfId="290"/>
    <cellStyle name="표준_3-22 여성가구주현황" xfId="280"/>
    <cellStyle name="표준_6.강수량" xfId="281"/>
    <cellStyle name="표준_6.농업 및 수산업(통계청)" xfId="28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gnt\project\WINDOWS\&#48148;&#53461;%20&#54868;&#47732;\LG_CALTEX\LG_CALTEX\&#49888;&#44368;&#49885;&#44060;&#51064;\01&#44144;&#47000;&#49440;&#44204;&#51201;\SECL_HYCO\DCS&#44204;&#51201;\cs1000\DEC_DHDSR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50724;&#54788;&#49689;\38&#54924;&#51456;&#48708;\3&#44608;&#44600;&#54872;\97&#51452;&#48124;&#54869;&#51221;\97&#51452;&#48124;&#46321;&#47197;&#51064;&#44396;&#53685;&#44228;&#48372;&#44256;&#49436;(&#51064;&#49604;&#49548;&#51228;&#44277;&#50857;)\&#54252;&#523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견적서"/>
      <sheetName val="Cumene"/>
      <sheetName val="P&amp;A"/>
      <sheetName val="BPA"/>
      <sheetName val="CPB"/>
      <sheetName val="변동비"/>
      <sheetName val="감가상각비"/>
      <sheetName val="VXXXXXXX"/>
      <sheetName val="장기투자 계획및 예산"/>
      <sheetName val="장기투자 계획 항목별 내용"/>
      <sheetName val="Module1"/>
      <sheetName val="Beforesyy"/>
      <sheetName val="XXXXXX"/>
      <sheetName val="VXXXXX"/>
      <sheetName val="4급 지로"/>
      <sheetName val="4급사원"/>
      <sheetName val="kift-bs"/>
      <sheetName val="kift-pl"/>
      <sheetName val="B2B-pl"/>
      <sheetName val="군포-pl"/>
      <sheetName val="양산-pl"/>
      <sheetName val="hift-pl"/>
      <sheetName val="KIFT세목-백만"/>
      <sheetName val="군포세목-백만"/>
      <sheetName val="양산세목-백만"/>
      <sheetName val="장성세목-백만"/>
      <sheetName val="KIFT세목-매출+일반"/>
      <sheetName val="KIFT세목"/>
      <sheetName val="b2b세목"/>
      <sheetName val="군포세목"/>
      <sheetName val="양산세목"/>
      <sheetName val="장성세목"/>
      <sheetName val="B2B2004비용"/>
      <sheetName val="B2B2005비용"/>
      <sheetName val="차입금상환계획"/>
      <sheetName val="이자비용"/>
      <sheetName val="지급보증료"/>
      <sheetName val="1팀매출2004"/>
      <sheetName val="1팀매출2005"/>
      <sheetName val="B2B매출2004"/>
      <sheetName val="B2B매출2005"/>
      <sheetName val="통신매출2004"/>
      <sheetName val="통신매출2005"/>
      <sheetName val="관리매출2004"/>
      <sheetName val="관리매출2005"/>
      <sheetName val="양산직영매출2004"/>
      <sheetName val="양산직영매출2005"/>
      <sheetName val="_견적서"/>
      <sheetName val="합의서"/>
      <sheetName val="월별목표"/>
      <sheetName val="중점추진업무"/>
      <sheetName val="감가상각"/>
      <sheetName val="RE9604"/>
      <sheetName val="내역"/>
      <sheetName val="UR2-Calculation"/>
      <sheetName val="금액집계"/>
      <sheetName val="0006_FLT_IR_NAME"/>
      <sheetName val="총괄"/>
      <sheetName val="해군-1"/>
      <sheetName val="공군-1"/>
      <sheetName val="총괄(직)"/>
      <sheetName val="해군(직)계"/>
      <sheetName val="공군(직)계"/>
      <sheetName val="03년도 계획"/>
      <sheetName val="전년 대비"/>
      <sheetName val="공군본부"/>
      <sheetName val="1전비"/>
      <sheetName val="10전비"/>
      <sheetName val="10전비(손보)"/>
      <sheetName val="17전비"/>
      <sheetName val="19전비"/>
      <sheetName val="20전비"/>
      <sheetName val="20전비(손보)"/>
      <sheetName val="7항공통신전대"/>
      <sheetName val="작전사"/>
      <sheetName val="30단"/>
      <sheetName val="30단-1"/>
      <sheetName val="30단(손보)"/>
      <sheetName val="30단(손보) (2)"/>
      <sheetName val="방포사"/>
      <sheetName val="방포사-1"/>
      <sheetName val="방포사-2"/>
      <sheetName val="방포사(손보)"/>
      <sheetName val="방포사(손보) (2)"/>
      <sheetName val="3통신52대대"/>
      <sheetName val="3통신70대대"/>
      <sheetName val="73기상전대"/>
      <sheetName val="장교"/>
      <sheetName val="준사관"/>
      <sheetName val="부사관"/>
      <sheetName val="군무원"/>
      <sheetName val="간부현황"/>
      <sheetName val="출타간부"/>
      <sheetName val="XL4Poppy"/>
      <sheetName val="XL4Poppy (2)"/>
      <sheetName val="XL4Poppy (3)"/>
      <sheetName val="서울청"/>
      <sheetName val="이직현황"/>
      <sheetName val="이직자명단"/>
      <sheetName val="이렇게쓰자!"/>
      <sheetName val="휴가증출력"/>
      <sheetName val="증명서발급대장"/>
      <sheetName val="집결지코드"/>
      <sheetName val="TMO도표"/>
      <sheetName val="급지"/>
      <sheetName val="--------"/>
      <sheetName val="Recovered_Sheet1"/>
      <sheetName val="Recovered_Sheet2"/>
      <sheetName val="1일자"/>
      <sheetName val="2일자"/>
      <sheetName val="3일자"/>
      <sheetName val="4일자"/>
      <sheetName val="5일자"/>
      <sheetName val="6일자"/>
      <sheetName val="7일자"/>
      <sheetName val="8일자"/>
      <sheetName val="9일자"/>
      <sheetName val="10일자"/>
      <sheetName val="11일자"/>
      <sheetName val="12일자"/>
      <sheetName val="13일자"/>
      <sheetName val="14일자"/>
      <sheetName val="15일자"/>
      <sheetName val="16일자"/>
      <sheetName val="17일자"/>
      <sheetName val="18일자"/>
      <sheetName val="19일자"/>
      <sheetName val="20일자"/>
      <sheetName val="21일자"/>
      <sheetName val="22일자"/>
      <sheetName val="23일자"/>
      <sheetName val="24일자"/>
      <sheetName val="25일자"/>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인구및세대"/>
      <sheetName val="2.국적별외국인 "/>
      <sheetName val="3.각세(외제)"/>
      <sheetName val="4.5세(외제)"/>
      <sheetName val="5.5세외국인"/>
      <sheetName val="6.각세말소자"/>
      <sheetName val="1-1포천-동별-인구및세대 "/>
      <sheetName val="2-1포천(각세)(외제)"/>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tabSelected="1" view="pageBreakPreview" zoomScale="115" zoomScaleNormal="85" zoomScaleSheetLayoutView="115" workbookViewId="0">
      <selection activeCell="R23" sqref="R23"/>
    </sheetView>
  </sheetViews>
  <sheetFormatPr defaultColWidth="7" defaultRowHeight="12"/>
  <cols>
    <col min="1" max="1" width="11.28515625" style="20" customWidth="1"/>
    <col min="2" max="7" width="12.28515625" style="17" customWidth="1"/>
    <col min="8" max="8" width="12.28515625" style="27" customWidth="1"/>
    <col min="9" max="9" width="10.7109375" style="17" customWidth="1"/>
    <col min="10" max="11" width="8.7109375" style="17" customWidth="1"/>
    <col min="12" max="12" width="13.7109375" style="17" customWidth="1"/>
    <col min="13" max="15" width="12.7109375" style="17" customWidth="1"/>
    <col min="16" max="16" width="10.7109375" style="17" customWidth="1"/>
    <col min="17" max="17" width="8.7109375" style="27" customWidth="1"/>
    <col min="18" max="18" width="8.7109375" style="17" bestFit="1" customWidth="1"/>
    <col min="19" max="19" width="7.7109375" style="17" customWidth="1"/>
    <col min="20" max="21" width="7.28515625" style="17" customWidth="1"/>
    <col min="22" max="22" width="7" style="17" hidden="1" customWidth="1"/>
    <col min="23" max="16384" width="7" style="17"/>
  </cols>
  <sheetData>
    <row r="1" spans="1:21" ht="24.95" customHeight="1">
      <c r="A1" s="395" t="s">
        <v>89</v>
      </c>
      <c r="B1" s="395"/>
    </row>
    <row r="2" spans="1:21" s="26" customFormat="1" ht="24.95" customHeight="1">
      <c r="A2" s="401" t="s">
        <v>0</v>
      </c>
      <c r="B2" s="401"/>
      <c r="C2" s="401"/>
      <c r="D2" s="401"/>
      <c r="E2" s="401"/>
      <c r="F2" s="401"/>
      <c r="G2" s="401"/>
      <c r="H2" s="401"/>
      <c r="I2" s="402" t="s">
        <v>271</v>
      </c>
      <c r="J2" s="402"/>
      <c r="K2" s="402"/>
      <c r="L2" s="402"/>
      <c r="M2" s="402"/>
      <c r="N2" s="402"/>
      <c r="O2" s="402"/>
      <c r="P2" s="402"/>
      <c r="Q2" s="402"/>
      <c r="R2" s="46"/>
      <c r="S2" s="46"/>
      <c r="T2" s="46"/>
      <c r="U2" s="46"/>
    </row>
    <row r="3" spans="1:21" s="13" customFormat="1" ht="23.1" customHeight="1">
      <c r="B3" s="12"/>
      <c r="C3" s="12"/>
      <c r="D3" s="12"/>
      <c r="E3" s="12"/>
      <c r="F3" s="12"/>
      <c r="G3" s="12"/>
      <c r="H3" s="113"/>
      <c r="I3" s="12"/>
      <c r="J3" s="12"/>
      <c r="K3" s="12"/>
      <c r="L3" s="12"/>
      <c r="M3" s="12"/>
      <c r="N3" s="12"/>
      <c r="O3" s="12"/>
      <c r="P3" s="12"/>
      <c r="Q3" s="113"/>
      <c r="R3" s="12"/>
      <c r="S3" s="12"/>
      <c r="T3" s="12"/>
      <c r="U3" s="12"/>
    </row>
    <row r="4" spans="1:21" s="67" customFormat="1" ht="15" customHeight="1" thickBot="1">
      <c r="A4" s="66" t="s">
        <v>90</v>
      </c>
      <c r="H4" s="114"/>
      <c r="Q4" s="114" t="s">
        <v>91</v>
      </c>
    </row>
    <row r="5" spans="1:21" s="8" customFormat="1" ht="18.75" customHeight="1">
      <c r="A5" s="396" t="s">
        <v>205</v>
      </c>
      <c r="B5" s="70" t="s">
        <v>128</v>
      </c>
      <c r="C5" s="403" t="s">
        <v>93</v>
      </c>
      <c r="D5" s="404"/>
      <c r="E5" s="404"/>
      <c r="F5" s="404"/>
      <c r="G5" s="404"/>
      <c r="H5" s="404"/>
      <c r="I5" s="85"/>
      <c r="J5" s="85"/>
      <c r="K5" s="86"/>
      <c r="L5" s="69" t="s">
        <v>1</v>
      </c>
      <c r="M5" s="69" t="s">
        <v>2</v>
      </c>
      <c r="N5" s="70" t="s">
        <v>92</v>
      </c>
      <c r="O5" s="70" t="s">
        <v>288</v>
      </c>
      <c r="P5" s="71" t="s">
        <v>3</v>
      </c>
      <c r="Q5" s="71"/>
    </row>
    <row r="6" spans="1:21" s="8" customFormat="1" ht="18.75" customHeight="1">
      <c r="A6" s="397"/>
      <c r="B6" s="72"/>
      <c r="C6" s="132"/>
      <c r="D6" s="74"/>
      <c r="E6" s="75"/>
      <c r="F6" s="132"/>
      <c r="G6" s="74"/>
      <c r="H6" s="74"/>
      <c r="I6" s="133"/>
      <c r="J6" s="74"/>
      <c r="K6" s="74"/>
      <c r="L6" s="72" t="s">
        <v>46</v>
      </c>
      <c r="M6" s="72" t="s">
        <v>286</v>
      </c>
      <c r="N6" s="72" t="s">
        <v>287</v>
      </c>
      <c r="O6" s="72" t="s">
        <v>123</v>
      </c>
      <c r="P6" s="77"/>
      <c r="Q6" s="76" t="s">
        <v>119</v>
      </c>
    </row>
    <row r="7" spans="1:21" s="8" customFormat="1" ht="18.75" customHeight="1">
      <c r="A7" s="397"/>
      <c r="B7" s="72" t="s">
        <v>45</v>
      </c>
      <c r="C7" s="83" t="s">
        <v>150</v>
      </c>
      <c r="D7" s="72" t="s">
        <v>6</v>
      </c>
      <c r="E7" s="72" t="s">
        <v>7</v>
      </c>
      <c r="F7" s="83" t="s">
        <v>152</v>
      </c>
      <c r="G7" s="72" t="s">
        <v>6</v>
      </c>
      <c r="H7" s="73" t="s">
        <v>7</v>
      </c>
      <c r="I7" s="111" t="s">
        <v>154</v>
      </c>
      <c r="J7" s="72" t="s">
        <v>6</v>
      </c>
      <c r="K7" s="73" t="s">
        <v>7</v>
      </c>
      <c r="L7" s="72" t="s">
        <v>44</v>
      </c>
      <c r="M7" s="72" t="s">
        <v>115</v>
      </c>
      <c r="N7" s="72" t="s">
        <v>116</v>
      </c>
      <c r="O7" s="72" t="s">
        <v>120</v>
      </c>
      <c r="P7" s="77" t="s">
        <v>44</v>
      </c>
      <c r="Q7" s="73" t="s">
        <v>118</v>
      </c>
    </row>
    <row r="8" spans="1:21" s="8" customFormat="1" ht="18.75" customHeight="1">
      <c r="A8" s="398"/>
      <c r="B8" s="78" t="s">
        <v>5</v>
      </c>
      <c r="C8" s="84" t="s">
        <v>151</v>
      </c>
      <c r="D8" s="78" t="s">
        <v>10</v>
      </c>
      <c r="E8" s="78" t="s">
        <v>11</v>
      </c>
      <c r="F8" s="84" t="s">
        <v>153</v>
      </c>
      <c r="G8" s="78" t="s">
        <v>10</v>
      </c>
      <c r="H8" s="79" t="s">
        <v>11</v>
      </c>
      <c r="I8" s="112" t="s">
        <v>155</v>
      </c>
      <c r="J8" s="78" t="s">
        <v>10</v>
      </c>
      <c r="K8" s="79" t="s">
        <v>11</v>
      </c>
      <c r="L8" s="80" t="s">
        <v>113</v>
      </c>
      <c r="M8" s="78" t="s">
        <v>114</v>
      </c>
      <c r="N8" s="80" t="s">
        <v>117</v>
      </c>
      <c r="O8" s="80" t="s">
        <v>124</v>
      </c>
      <c r="P8" s="81" t="s">
        <v>8</v>
      </c>
      <c r="Q8" s="79" t="s">
        <v>9</v>
      </c>
    </row>
    <row r="9" spans="1:21" s="15" customFormat="1" ht="12.75" hidden="1">
      <c r="A9" s="68">
        <v>1986</v>
      </c>
      <c r="B9" s="88">
        <v>36442</v>
      </c>
      <c r="C9" s="89">
        <v>168271</v>
      </c>
      <c r="D9" s="89">
        <v>84094</v>
      </c>
      <c r="E9" s="89">
        <v>84177</v>
      </c>
      <c r="F9" s="89">
        <v>168271</v>
      </c>
      <c r="G9" s="89">
        <v>84094</v>
      </c>
      <c r="H9" s="89">
        <v>84177</v>
      </c>
      <c r="I9" s="89" t="s">
        <v>12</v>
      </c>
      <c r="J9" s="89" t="s">
        <v>12</v>
      </c>
      <c r="K9" s="89" t="s">
        <v>12</v>
      </c>
      <c r="L9" s="90">
        <v>0.8</v>
      </c>
      <c r="M9" s="91">
        <f>F9/B9</f>
        <v>4.6175017836562207</v>
      </c>
      <c r="N9" s="89">
        <v>11847</v>
      </c>
      <c r="O9" s="394" t="s">
        <v>72</v>
      </c>
      <c r="P9" s="92">
        <f t="shared" ref="P9:P38" si="0">C9/Q9</f>
        <v>283.95376307796153</v>
      </c>
      <c r="Q9" s="93">
        <v>592.6</v>
      </c>
    </row>
    <row r="10" spans="1:21" s="15" customFormat="1" ht="12.75" hidden="1">
      <c r="A10" s="68">
        <v>1987</v>
      </c>
      <c r="B10" s="88">
        <v>36196</v>
      </c>
      <c r="C10" s="89">
        <v>167989</v>
      </c>
      <c r="D10" s="89">
        <v>83742</v>
      </c>
      <c r="E10" s="89">
        <v>84247</v>
      </c>
      <c r="F10" s="89">
        <v>167989</v>
      </c>
      <c r="G10" s="89">
        <v>83742</v>
      </c>
      <c r="H10" s="89">
        <v>84247</v>
      </c>
      <c r="I10" s="89" t="s">
        <v>12</v>
      </c>
      <c r="J10" s="89" t="s">
        <v>12</v>
      </c>
      <c r="K10" s="89" t="s">
        <v>12</v>
      </c>
      <c r="L10" s="110" t="s">
        <v>94</v>
      </c>
      <c r="M10" s="91">
        <f t="shared" ref="M10:M30" si="1">F10/B10</f>
        <v>4.6410929384462367</v>
      </c>
      <c r="N10" s="89">
        <v>12629</v>
      </c>
      <c r="O10" s="394" t="s">
        <v>12</v>
      </c>
      <c r="P10" s="92">
        <f t="shared" si="0"/>
        <v>283.47789402632463</v>
      </c>
      <c r="Q10" s="93">
        <v>592.6</v>
      </c>
    </row>
    <row r="11" spans="1:21" s="15" customFormat="1" ht="12.75" hidden="1">
      <c r="A11" s="68">
        <v>1988</v>
      </c>
      <c r="B11" s="88">
        <v>36155</v>
      </c>
      <c r="C11" s="89">
        <v>166992</v>
      </c>
      <c r="D11" s="89">
        <v>83343</v>
      </c>
      <c r="E11" s="89">
        <v>83649</v>
      </c>
      <c r="F11" s="89">
        <v>166992</v>
      </c>
      <c r="G11" s="89">
        <v>83343</v>
      </c>
      <c r="H11" s="89">
        <v>83649</v>
      </c>
      <c r="I11" s="89" t="s">
        <v>12</v>
      </c>
      <c r="J11" s="89" t="s">
        <v>12</v>
      </c>
      <c r="K11" s="89" t="s">
        <v>12</v>
      </c>
      <c r="L11" s="110" t="s">
        <v>95</v>
      </c>
      <c r="M11" s="91">
        <f t="shared" si="1"/>
        <v>4.618780251694095</v>
      </c>
      <c r="N11" s="89">
        <v>12513</v>
      </c>
      <c r="O11" s="394" t="s">
        <v>12</v>
      </c>
      <c r="P11" s="92">
        <f t="shared" si="0"/>
        <v>281.80023287601881</v>
      </c>
      <c r="Q11" s="93">
        <v>592.59</v>
      </c>
    </row>
    <row r="12" spans="1:21" s="15" customFormat="1" ht="12.75" hidden="1">
      <c r="A12" s="68">
        <v>1989</v>
      </c>
      <c r="B12" s="89">
        <v>36164</v>
      </c>
      <c r="C12" s="89">
        <v>165776</v>
      </c>
      <c r="D12" s="89">
        <v>82715</v>
      </c>
      <c r="E12" s="89">
        <v>83061</v>
      </c>
      <c r="F12" s="89">
        <v>165776</v>
      </c>
      <c r="G12" s="89">
        <v>82715</v>
      </c>
      <c r="H12" s="89">
        <v>83061</v>
      </c>
      <c r="I12" s="89" t="s">
        <v>12</v>
      </c>
      <c r="J12" s="89" t="s">
        <v>12</v>
      </c>
      <c r="K12" s="89" t="s">
        <v>12</v>
      </c>
      <c r="L12" s="110" t="s">
        <v>96</v>
      </c>
      <c r="M12" s="91">
        <f t="shared" si="1"/>
        <v>4.584006194005088</v>
      </c>
      <c r="N12" s="89">
        <v>12813</v>
      </c>
      <c r="O12" s="394" t="s">
        <v>12</v>
      </c>
      <c r="P12" s="92">
        <f t="shared" si="0"/>
        <v>279.74822389847952</v>
      </c>
      <c r="Q12" s="93">
        <v>592.59</v>
      </c>
    </row>
    <row r="13" spans="1:21" s="15" customFormat="1" ht="12.75" hidden="1">
      <c r="A13" s="68">
        <v>1990</v>
      </c>
      <c r="B13" s="89">
        <v>35971</v>
      </c>
      <c r="C13" s="89">
        <v>158594</v>
      </c>
      <c r="D13" s="89">
        <v>79865</v>
      </c>
      <c r="E13" s="89">
        <v>78729</v>
      </c>
      <c r="F13" s="89">
        <v>158594</v>
      </c>
      <c r="G13" s="89">
        <v>79865</v>
      </c>
      <c r="H13" s="89">
        <v>78729</v>
      </c>
      <c r="I13" s="89" t="s">
        <v>12</v>
      </c>
      <c r="J13" s="89" t="s">
        <v>12</v>
      </c>
      <c r="K13" s="89" t="s">
        <v>12</v>
      </c>
      <c r="L13" s="110" t="s">
        <v>97</v>
      </c>
      <c r="M13" s="91">
        <f t="shared" si="1"/>
        <v>4.40894053543132</v>
      </c>
      <c r="N13" s="89" t="s">
        <v>12</v>
      </c>
      <c r="O13" s="394" t="s">
        <v>12</v>
      </c>
      <c r="P13" s="92">
        <f t="shared" si="0"/>
        <v>267.63757868268726</v>
      </c>
      <c r="Q13" s="93">
        <v>592.57000000000005</v>
      </c>
    </row>
    <row r="14" spans="1:21" s="15" customFormat="1" ht="12.75" hidden="1">
      <c r="A14" s="68">
        <v>1991</v>
      </c>
      <c r="B14" s="89">
        <v>37161</v>
      </c>
      <c r="C14" s="89">
        <v>145718</v>
      </c>
      <c r="D14" s="89">
        <v>72131</v>
      </c>
      <c r="E14" s="89">
        <v>73587</v>
      </c>
      <c r="F14" s="89">
        <v>145718</v>
      </c>
      <c r="G14" s="89">
        <v>72131</v>
      </c>
      <c r="H14" s="89">
        <v>73587</v>
      </c>
      <c r="I14" s="89" t="s">
        <v>12</v>
      </c>
      <c r="J14" s="89" t="s">
        <v>12</v>
      </c>
      <c r="K14" s="89" t="s">
        <v>12</v>
      </c>
      <c r="L14" s="110" t="s">
        <v>98</v>
      </c>
      <c r="M14" s="91">
        <f t="shared" si="1"/>
        <v>3.9212615376335407</v>
      </c>
      <c r="N14" s="89" t="s">
        <v>12</v>
      </c>
      <c r="O14" s="394" t="s">
        <v>12</v>
      </c>
      <c r="P14" s="92">
        <f t="shared" si="0"/>
        <v>245.92925133328833</v>
      </c>
      <c r="Q14" s="93">
        <v>592.52</v>
      </c>
    </row>
    <row r="15" spans="1:21" s="15" customFormat="1" ht="12.75" hidden="1">
      <c r="A15" s="68">
        <v>1992</v>
      </c>
      <c r="B15" s="89">
        <v>37000</v>
      </c>
      <c r="C15" s="89">
        <v>123660</v>
      </c>
      <c r="D15" s="89">
        <v>61344</v>
      </c>
      <c r="E15" s="89">
        <v>62316</v>
      </c>
      <c r="F15" s="89">
        <v>123660</v>
      </c>
      <c r="G15" s="89">
        <v>61344</v>
      </c>
      <c r="H15" s="89">
        <v>62316</v>
      </c>
      <c r="I15" s="89" t="s">
        <v>12</v>
      </c>
      <c r="J15" s="89" t="s">
        <v>12</v>
      </c>
      <c r="K15" s="89" t="s">
        <v>12</v>
      </c>
      <c r="L15" s="110" t="s">
        <v>99</v>
      </c>
      <c r="M15" s="91">
        <f>F15/B15</f>
        <v>3.342162162162162</v>
      </c>
      <c r="N15" s="89">
        <v>12661</v>
      </c>
      <c r="O15" s="394" t="s">
        <v>12</v>
      </c>
      <c r="P15" s="92">
        <f t="shared" si="0"/>
        <v>208.71238333136424</v>
      </c>
      <c r="Q15" s="93">
        <v>592.49</v>
      </c>
    </row>
    <row r="16" spans="1:21" s="15" customFormat="1" ht="12.75" hidden="1">
      <c r="A16" s="68">
        <v>1993</v>
      </c>
      <c r="B16" s="89">
        <v>37589</v>
      </c>
      <c r="C16" s="89">
        <v>120807</v>
      </c>
      <c r="D16" s="89">
        <v>60059</v>
      </c>
      <c r="E16" s="89">
        <v>60748</v>
      </c>
      <c r="F16" s="89">
        <v>120807</v>
      </c>
      <c r="G16" s="89">
        <v>60059</v>
      </c>
      <c r="H16" s="89">
        <v>60748</v>
      </c>
      <c r="I16" s="89" t="s">
        <v>12</v>
      </c>
      <c r="J16" s="89" t="s">
        <v>12</v>
      </c>
      <c r="K16" s="89" t="s">
        <v>12</v>
      </c>
      <c r="L16" s="110" t="s">
        <v>100</v>
      </c>
      <c r="M16" s="91">
        <f t="shared" si="1"/>
        <v>3.213892362127218</v>
      </c>
      <c r="N16" s="89">
        <v>13138</v>
      </c>
      <c r="O16" s="394" t="s">
        <v>12</v>
      </c>
      <c r="P16" s="92">
        <f t="shared" si="0"/>
        <v>201.95085255767302</v>
      </c>
      <c r="Q16" s="93">
        <v>598.20000000000005</v>
      </c>
    </row>
    <row r="17" spans="1:17" s="15" customFormat="1" ht="12.75" hidden="1">
      <c r="A17" s="68">
        <v>1994</v>
      </c>
      <c r="B17" s="89">
        <v>37984</v>
      </c>
      <c r="C17" s="89">
        <v>118188</v>
      </c>
      <c r="D17" s="89">
        <v>58846</v>
      </c>
      <c r="E17" s="89">
        <v>59342</v>
      </c>
      <c r="F17" s="94">
        <v>118077</v>
      </c>
      <c r="G17" s="94">
        <v>58782</v>
      </c>
      <c r="H17" s="95">
        <v>59295</v>
      </c>
      <c r="I17" s="95">
        <v>111</v>
      </c>
      <c r="J17" s="95">
        <v>64</v>
      </c>
      <c r="K17" s="95">
        <v>47</v>
      </c>
      <c r="L17" s="110" t="s">
        <v>101</v>
      </c>
      <c r="M17" s="91">
        <f t="shared" si="1"/>
        <v>3.1085983572030327</v>
      </c>
      <c r="N17" s="89">
        <v>13801</v>
      </c>
      <c r="O17" s="394" t="s">
        <v>12</v>
      </c>
      <c r="P17" s="92">
        <f t="shared" si="0"/>
        <v>197.5826270123878</v>
      </c>
      <c r="Q17" s="93">
        <v>598.16999999999996</v>
      </c>
    </row>
    <row r="18" spans="1:17" s="15" customFormat="1" ht="12.75" hidden="1">
      <c r="A18" s="68">
        <v>1995</v>
      </c>
      <c r="B18" s="89">
        <v>38755</v>
      </c>
      <c r="C18" s="89">
        <v>116322</v>
      </c>
      <c r="D18" s="89">
        <v>57984</v>
      </c>
      <c r="E18" s="89">
        <v>58338</v>
      </c>
      <c r="F18" s="94">
        <v>116179</v>
      </c>
      <c r="G18" s="94">
        <v>57902</v>
      </c>
      <c r="H18" s="95">
        <v>58277</v>
      </c>
      <c r="I18" s="95">
        <v>143</v>
      </c>
      <c r="J18" s="95">
        <v>82</v>
      </c>
      <c r="K18" s="95">
        <v>61</v>
      </c>
      <c r="L18" s="110" t="s">
        <v>102</v>
      </c>
      <c r="M18" s="91">
        <f t="shared" si="1"/>
        <v>2.9977809314927106</v>
      </c>
      <c r="N18" s="89">
        <v>14272</v>
      </c>
      <c r="O18" s="394" t="s">
        <v>12</v>
      </c>
      <c r="P18" s="92">
        <f t="shared" si="0"/>
        <v>192.69456316469538</v>
      </c>
      <c r="Q18" s="93">
        <v>603.66</v>
      </c>
    </row>
    <row r="19" spans="1:17" s="15" customFormat="1" ht="12.75" hidden="1">
      <c r="A19" s="68">
        <v>1996</v>
      </c>
      <c r="B19" s="89">
        <v>39607</v>
      </c>
      <c r="C19" s="89">
        <v>115072</v>
      </c>
      <c r="D19" s="89">
        <v>57343</v>
      </c>
      <c r="E19" s="89">
        <v>57729</v>
      </c>
      <c r="F19" s="94">
        <v>114834</v>
      </c>
      <c r="G19" s="94">
        <v>57228</v>
      </c>
      <c r="H19" s="95">
        <v>57606</v>
      </c>
      <c r="I19" s="95">
        <v>238</v>
      </c>
      <c r="J19" s="95">
        <v>115</v>
      </c>
      <c r="K19" s="95">
        <v>123</v>
      </c>
      <c r="L19" s="110" t="s">
        <v>103</v>
      </c>
      <c r="M19" s="91">
        <f t="shared" si="1"/>
        <v>2.8993359759638446</v>
      </c>
      <c r="N19" s="89">
        <v>14603</v>
      </c>
      <c r="O19" s="394" t="s">
        <v>12</v>
      </c>
      <c r="P19" s="92">
        <f t="shared" si="0"/>
        <v>190.58913162296901</v>
      </c>
      <c r="Q19" s="93">
        <v>603.77</v>
      </c>
    </row>
    <row r="20" spans="1:17" s="15" customFormat="1" ht="12.75" hidden="1">
      <c r="A20" s="68">
        <v>1997</v>
      </c>
      <c r="B20" s="89">
        <v>40084</v>
      </c>
      <c r="C20" s="89">
        <v>112735</v>
      </c>
      <c r="D20" s="89">
        <v>56284</v>
      </c>
      <c r="E20" s="89">
        <v>56451</v>
      </c>
      <c r="F20" s="94">
        <v>112393</v>
      </c>
      <c r="G20" s="94">
        <v>56096</v>
      </c>
      <c r="H20" s="95">
        <v>56297</v>
      </c>
      <c r="I20" s="95">
        <v>342</v>
      </c>
      <c r="J20" s="95">
        <v>188</v>
      </c>
      <c r="K20" s="95">
        <v>154</v>
      </c>
      <c r="L20" s="110" t="s">
        <v>104</v>
      </c>
      <c r="M20" s="91">
        <f t="shared" si="1"/>
        <v>2.8039367328609921</v>
      </c>
      <c r="N20" s="89">
        <v>15008</v>
      </c>
      <c r="O20" s="394" t="s">
        <v>12</v>
      </c>
      <c r="P20" s="92">
        <f t="shared" si="0"/>
        <v>186.73082338131283</v>
      </c>
      <c r="Q20" s="93">
        <v>603.73</v>
      </c>
    </row>
    <row r="21" spans="1:17" s="15" customFormat="1" ht="12.75" hidden="1">
      <c r="A21" s="68">
        <v>1998</v>
      </c>
      <c r="B21" s="89">
        <v>39938</v>
      </c>
      <c r="C21" s="89">
        <v>112052</v>
      </c>
      <c r="D21" s="89">
        <v>55901</v>
      </c>
      <c r="E21" s="89">
        <v>56151</v>
      </c>
      <c r="F21" s="94">
        <v>111719</v>
      </c>
      <c r="G21" s="94">
        <v>55726</v>
      </c>
      <c r="H21" s="95">
        <v>55993</v>
      </c>
      <c r="I21" s="95">
        <v>333</v>
      </c>
      <c r="J21" s="95">
        <v>175</v>
      </c>
      <c r="K21" s="95">
        <v>158</v>
      </c>
      <c r="L21" s="110" t="s">
        <v>95</v>
      </c>
      <c r="M21" s="91">
        <f t="shared" si="1"/>
        <v>2.7973108317892734</v>
      </c>
      <c r="N21" s="89">
        <v>15452</v>
      </c>
      <c r="O21" s="89">
        <v>37088</v>
      </c>
      <c r="P21" s="92">
        <f t="shared" si="0"/>
        <v>185.59644880246464</v>
      </c>
      <c r="Q21" s="93">
        <v>603.74</v>
      </c>
    </row>
    <row r="22" spans="1:17" s="15" customFormat="1" ht="12.75" hidden="1">
      <c r="A22" s="68">
        <v>1999</v>
      </c>
      <c r="B22" s="89">
        <v>39826</v>
      </c>
      <c r="C22" s="89">
        <v>110501</v>
      </c>
      <c r="D22" s="89">
        <v>55179</v>
      </c>
      <c r="E22" s="89">
        <v>55322</v>
      </c>
      <c r="F22" s="94">
        <v>110148</v>
      </c>
      <c r="G22" s="94">
        <v>55015</v>
      </c>
      <c r="H22" s="95">
        <v>55133</v>
      </c>
      <c r="I22" s="95">
        <v>353</v>
      </c>
      <c r="J22" s="95">
        <v>164</v>
      </c>
      <c r="K22" s="95">
        <v>189</v>
      </c>
      <c r="L22" s="110" t="s">
        <v>105</v>
      </c>
      <c r="M22" s="91">
        <f t="shared" si="1"/>
        <v>2.7657309295435142</v>
      </c>
      <c r="N22" s="89">
        <v>15893</v>
      </c>
      <c r="O22" s="89">
        <v>36814</v>
      </c>
      <c r="P22" s="92">
        <f t="shared" si="0"/>
        <v>183.04262121287414</v>
      </c>
      <c r="Q22" s="93">
        <v>603.69000000000005</v>
      </c>
    </row>
    <row r="23" spans="1:17" s="15" customFormat="1" ht="21.95" customHeight="1">
      <c r="A23" s="68">
        <v>2000</v>
      </c>
      <c r="B23" s="89">
        <v>40178</v>
      </c>
      <c r="C23" s="89">
        <v>108962</v>
      </c>
      <c r="D23" s="89">
        <v>54388</v>
      </c>
      <c r="E23" s="89">
        <v>54574</v>
      </c>
      <c r="F23" s="94">
        <v>108459</v>
      </c>
      <c r="G23" s="94">
        <v>54138</v>
      </c>
      <c r="H23" s="95">
        <v>54321</v>
      </c>
      <c r="I23" s="95">
        <v>503</v>
      </c>
      <c r="J23" s="95">
        <v>250</v>
      </c>
      <c r="K23" s="95">
        <v>253</v>
      </c>
      <c r="L23" s="110" t="s">
        <v>105</v>
      </c>
      <c r="M23" s="91">
        <f t="shared" si="1"/>
        <v>2.6994623923540244</v>
      </c>
      <c r="N23" s="89">
        <v>16539</v>
      </c>
      <c r="O23" s="89">
        <v>35547</v>
      </c>
      <c r="P23" s="92">
        <f t="shared" si="0"/>
        <v>180.44248666909547</v>
      </c>
      <c r="Q23" s="93">
        <v>603.86</v>
      </c>
    </row>
    <row r="24" spans="1:17" s="15" customFormat="1" ht="21.95" customHeight="1">
      <c r="A24" s="68">
        <v>2001</v>
      </c>
      <c r="B24" s="89">
        <v>40151</v>
      </c>
      <c r="C24" s="94">
        <f t="shared" ref="C24:C29" si="2">SUM(D24:E24)</f>
        <v>106431</v>
      </c>
      <c r="D24" s="94">
        <f t="shared" ref="D24:E29" si="3">SUM(G24,J24)</f>
        <v>53055</v>
      </c>
      <c r="E24" s="94">
        <f t="shared" si="3"/>
        <v>53376</v>
      </c>
      <c r="F24" s="96">
        <f>SUM(G24:H24)</f>
        <v>105832</v>
      </c>
      <c r="G24" s="96">
        <v>52767</v>
      </c>
      <c r="H24" s="96">
        <v>53065</v>
      </c>
      <c r="I24" s="97">
        <f>SUM(J24:K24)</f>
        <v>599</v>
      </c>
      <c r="J24" s="98">
        <v>288</v>
      </c>
      <c r="K24" s="98">
        <v>311</v>
      </c>
      <c r="L24" s="110" t="s">
        <v>100</v>
      </c>
      <c r="M24" s="91">
        <f t="shared" si="1"/>
        <v>2.6358496675051679</v>
      </c>
      <c r="N24" s="89">
        <v>16991</v>
      </c>
      <c r="O24" s="89">
        <v>33890</v>
      </c>
      <c r="P24" s="92">
        <f t="shared" si="0"/>
        <v>176.24528051930847</v>
      </c>
      <c r="Q24" s="93">
        <v>603.88</v>
      </c>
    </row>
    <row r="25" spans="1:17" s="15" customFormat="1" ht="21.95" customHeight="1">
      <c r="A25" s="68">
        <v>2002</v>
      </c>
      <c r="B25" s="89">
        <v>40102</v>
      </c>
      <c r="C25" s="94">
        <f t="shared" si="2"/>
        <v>103452</v>
      </c>
      <c r="D25" s="94">
        <f t="shared" si="3"/>
        <v>51585</v>
      </c>
      <c r="E25" s="94">
        <f t="shared" si="3"/>
        <v>51867</v>
      </c>
      <c r="F25" s="96">
        <f>SUM(G25:H25)</f>
        <v>102825</v>
      </c>
      <c r="G25" s="96">
        <v>51290</v>
      </c>
      <c r="H25" s="96">
        <v>51535</v>
      </c>
      <c r="I25" s="97">
        <f>SUM(J25:K25)</f>
        <v>627</v>
      </c>
      <c r="J25" s="98">
        <v>295</v>
      </c>
      <c r="K25" s="98">
        <v>332</v>
      </c>
      <c r="L25" s="110" t="s">
        <v>106</v>
      </c>
      <c r="M25" s="91">
        <f t="shared" si="1"/>
        <v>2.5640865792229812</v>
      </c>
      <c r="N25" s="89">
        <v>17618</v>
      </c>
      <c r="O25" s="89">
        <v>31955</v>
      </c>
      <c r="P25" s="92">
        <f t="shared" si="0"/>
        <v>171.28665331059489</v>
      </c>
      <c r="Q25" s="93">
        <v>603.97</v>
      </c>
    </row>
    <row r="26" spans="1:17" s="15" customFormat="1" ht="21.95" customHeight="1">
      <c r="A26" s="68">
        <v>2003</v>
      </c>
      <c r="B26" s="89">
        <v>40484</v>
      </c>
      <c r="C26" s="94">
        <f t="shared" si="2"/>
        <v>102377</v>
      </c>
      <c r="D26" s="94">
        <f t="shared" si="3"/>
        <v>50989</v>
      </c>
      <c r="E26" s="94">
        <f t="shared" si="3"/>
        <v>51388</v>
      </c>
      <c r="F26" s="96">
        <f>SUM(G26:H26)</f>
        <v>101708</v>
      </c>
      <c r="G26" s="96">
        <v>50664</v>
      </c>
      <c r="H26" s="96">
        <v>51044</v>
      </c>
      <c r="I26" s="97">
        <f>SUM(J26:K26)</f>
        <v>669</v>
      </c>
      <c r="J26" s="98">
        <v>325</v>
      </c>
      <c r="K26" s="98">
        <v>344</v>
      </c>
      <c r="L26" s="110" t="s">
        <v>107</v>
      </c>
      <c r="M26" s="91">
        <f t="shared" si="1"/>
        <v>2.5123011560122519</v>
      </c>
      <c r="N26" s="89">
        <v>18249</v>
      </c>
      <c r="O26" s="89">
        <v>30914</v>
      </c>
      <c r="P26" s="92">
        <f t="shared" si="0"/>
        <v>169.51518362751264</v>
      </c>
      <c r="Q26" s="93">
        <v>603.94000000000005</v>
      </c>
    </row>
    <row r="27" spans="1:17" s="15" customFormat="1" ht="21.95" customHeight="1">
      <c r="A27" s="68">
        <v>2004</v>
      </c>
      <c r="B27" s="89">
        <v>40506</v>
      </c>
      <c r="C27" s="94">
        <f t="shared" si="2"/>
        <v>100054</v>
      </c>
      <c r="D27" s="94">
        <f t="shared" si="3"/>
        <v>49916</v>
      </c>
      <c r="E27" s="94">
        <f t="shared" si="3"/>
        <v>50138</v>
      </c>
      <c r="F27" s="96">
        <v>99308</v>
      </c>
      <c r="G27" s="96">
        <v>49531</v>
      </c>
      <c r="H27" s="96">
        <v>49777</v>
      </c>
      <c r="I27" s="97">
        <v>746</v>
      </c>
      <c r="J27" s="98">
        <v>385</v>
      </c>
      <c r="K27" s="98">
        <v>361</v>
      </c>
      <c r="L27" s="110" t="s">
        <v>100</v>
      </c>
      <c r="M27" s="91">
        <f>F27/B27</f>
        <v>2.4516861699501309</v>
      </c>
      <c r="N27" s="89">
        <v>18663</v>
      </c>
      <c r="O27" s="89">
        <v>29330</v>
      </c>
      <c r="P27" s="92">
        <f t="shared" si="0"/>
        <v>165.65780323851783</v>
      </c>
      <c r="Q27" s="93">
        <v>603.98</v>
      </c>
    </row>
    <row r="28" spans="1:17" s="15" customFormat="1" ht="21.95" customHeight="1">
      <c r="A28" s="68">
        <v>2005</v>
      </c>
      <c r="B28" s="89">
        <v>40898</v>
      </c>
      <c r="C28" s="94">
        <f t="shared" si="2"/>
        <v>98770</v>
      </c>
      <c r="D28" s="94">
        <f t="shared" si="3"/>
        <v>49391</v>
      </c>
      <c r="E28" s="94">
        <f t="shared" si="3"/>
        <v>49379</v>
      </c>
      <c r="F28" s="97">
        <v>97980</v>
      </c>
      <c r="G28" s="97">
        <v>48962</v>
      </c>
      <c r="H28" s="97">
        <v>49018</v>
      </c>
      <c r="I28" s="99">
        <v>790</v>
      </c>
      <c r="J28" s="99">
        <v>429</v>
      </c>
      <c r="K28" s="95">
        <v>361</v>
      </c>
      <c r="L28" s="110" t="s">
        <v>108</v>
      </c>
      <c r="M28" s="91">
        <f>F28/B28</f>
        <v>2.3957161719399482</v>
      </c>
      <c r="N28" s="95">
        <v>19189</v>
      </c>
      <c r="O28" s="95">
        <v>28183</v>
      </c>
      <c r="P28" s="92">
        <f t="shared" si="0"/>
        <v>163.5075405168275</v>
      </c>
      <c r="Q28" s="93">
        <v>604.07000000000005</v>
      </c>
    </row>
    <row r="29" spans="1:17" s="16" customFormat="1" ht="21.95" customHeight="1">
      <c r="A29" s="68">
        <v>2006</v>
      </c>
      <c r="B29" s="89">
        <v>41172</v>
      </c>
      <c r="C29" s="95">
        <f t="shared" si="2"/>
        <v>97475</v>
      </c>
      <c r="D29" s="95">
        <f t="shared" si="3"/>
        <v>48873</v>
      </c>
      <c r="E29" s="95">
        <f t="shared" si="3"/>
        <v>48602</v>
      </c>
      <c r="F29" s="97">
        <v>96417</v>
      </c>
      <c r="G29" s="97">
        <v>48288</v>
      </c>
      <c r="H29" s="97">
        <v>48129</v>
      </c>
      <c r="I29" s="97">
        <v>1058</v>
      </c>
      <c r="J29" s="97">
        <v>585</v>
      </c>
      <c r="K29" s="97">
        <v>473</v>
      </c>
      <c r="L29" s="110" t="s">
        <v>108</v>
      </c>
      <c r="M29" s="91">
        <f t="shared" si="1"/>
        <v>2.3418099679393762</v>
      </c>
      <c r="N29" s="95">
        <v>19786</v>
      </c>
      <c r="O29" s="95">
        <v>26900</v>
      </c>
      <c r="P29" s="92">
        <f t="shared" si="0"/>
        <v>161.36909196258588</v>
      </c>
      <c r="Q29" s="93">
        <v>604.04999999999995</v>
      </c>
    </row>
    <row r="30" spans="1:17" s="16" customFormat="1" ht="21.95" customHeight="1">
      <c r="A30" s="68">
        <v>2007</v>
      </c>
      <c r="B30" s="89">
        <v>41277</v>
      </c>
      <c r="C30" s="95">
        <v>96670</v>
      </c>
      <c r="D30" s="95">
        <v>48615</v>
      </c>
      <c r="E30" s="95">
        <v>48055</v>
      </c>
      <c r="F30" s="97">
        <v>95439</v>
      </c>
      <c r="G30" s="97">
        <v>47981</v>
      </c>
      <c r="H30" s="97">
        <v>47458</v>
      </c>
      <c r="I30" s="97">
        <v>1231</v>
      </c>
      <c r="J30" s="97">
        <v>634</v>
      </c>
      <c r="K30" s="97">
        <v>597</v>
      </c>
      <c r="L30" s="110" t="s">
        <v>109</v>
      </c>
      <c r="M30" s="91">
        <f t="shared" si="1"/>
        <v>2.3121593139036265</v>
      </c>
      <c r="N30" s="95">
        <v>20645</v>
      </c>
      <c r="O30" s="95">
        <v>26113</v>
      </c>
      <c r="P30" s="92">
        <f t="shared" si="0"/>
        <v>160.03907026024768</v>
      </c>
      <c r="Q30" s="93">
        <v>604.04</v>
      </c>
    </row>
    <row r="31" spans="1:17" s="16" customFormat="1" ht="21.95" customHeight="1">
      <c r="A31" s="68">
        <v>2008</v>
      </c>
      <c r="B31" s="89">
        <v>40836</v>
      </c>
      <c r="C31" s="95">
        <v>94246</v>
      </c>
      <c r="D31" s="95">
        <v>47317</v>
      </c>
      <c r="E31" s="95">
        <v>46929</v>
      </c>
      <c r="F31" s="97">
        <v>92884</v>
      </c>
      <c r="G31" s="97">
        <v>46638</v>
      </c>
      <c r="H31" s="97">
        <v>46246</v>
      </c>
      <c r="I31" s="97">
        <v>1362</v>
      </c>
      <c r="J31" s="97">
        <v>679</v>
      </c>
      <c r="K31" s="97">
        <v>683</v>
      </c>
      <c r="L31" s="110" t="s">
        <v>110</v>
      </c>
      <c r="M31" s="91">
        <v>2.2745616612792601</v>
      </c>
      <c r="N31" s="95">
        <v>20714</v>
      </c>
      <c r="O31" s="95">
        <v>24374</v>
      </c>
      <c r="P31" s="92">
        <f t="shared" si="0"/>
        <v>154.97418357615024</v>
      </c>
      <c r="Q31" s="93">
        <v>608.14</v>
      </c>
    </row>
    <row r="32" spans="1:17" s="16" customFormat="1" ht="21.95" customHeight="1">
      <c r="A32" s="68">
        <v>2009</v>
      </c>
      <c r="B32" s="95">
        <v>40733</v>
      </c>
      <c r="C32" s="95">
        <v>92236</v>
      </c>
      <c r="D32" s="95">
        <v>46372</v>
      </c>
      <c r="E32" s="95">
        <v>45864</v>
      </c>
      <c r="F32" s="95">
        <v>90875</v>
      </c>
      <c r="G32" s="95">
        <v>45726</v>
      </c>
      <c r="H32" s="95">
        <v>45149</v>
      </c>
      <c r="I32" s="95">
        <v>1361</v>
      </c>
      <c r="J32" s="95">
        <v>646</v>
      </c>
      <c r="K32" s="95">
        <v>715</v>
      </c>
      <c r="L32" s="110" t="s">
        <v>111</v>
      </c>
      <c r="M32" s="91">
        <v>2.2000000000000002</v>
      </c>
      <c r="N32" s="95">
        <v>20915</v>
      </c>
      <c r="O32" s="95">
        <v>23235</v>
      </c>
      <c r="P32" s="92">
        <f t="shared" si="0"/>
        <v>151.54193707385198</v>
      </c>
      <c r="Q32" s="93">
        <v>608.65</v>
      </c>
    </row>
    <row r="33" spans="1:21" s="16" customFormat="1" ht="21.95" customHeight="1">
      <c r="A33" s="68">
        <v>2010</v>
      </c>
      <c r="B33" s="95">
        <v>41284</v>
      </c>
      <c r="C33" s="95">
        <v>91540</v>
      </c>
      <c r="D33" s="95">
        <v>46012</v>
      </c>
      <c r="E33" s="95">
        <v>45528</v>
      </c>
      <c r="F33" s="95">
        <v>90118</v>
      </c>
      <c r="G33" s="95">
        <v>45294</v>
      </c>
      <c r="H33" s="95">
        <v>44824</v>
      </c>
      <c r="I33" s="95">
        <v>1422</v>
      </c>
      <c r="J33" s="95">
        <v>718</v>
      </c>
      <c r="K33" s="95">
        <v>704</v>
      </c>
      <c r="L33" s="110" t="s">
        <v>96</v>
      </c>
      <c r="M33" s="91">
        <v>2.1</v>
      </c>
      <c r="N33" s="95">
        <v>21270</v>
      </c>
      <c r="O33" s="95">
        <v>22472</v>
      </c>
      <c r="P33" s="92">
        <f t="shared" si="0"/>
        <v>150.39842273884827</v>
      </c>
      <c r="Q33" s="93">
        <v>608.65</v>
      </c>
    </row>
    <row r="34" spans="1:21" s="16" customFormat="1" ht="21.95" customHeight="1">
      <c r="A34" s="68">
        <v>2011</v>
      </c>
      <c r="B34" s="95">
        <v>40768</v>
      </c>
      <c r="C34" s="95">
        <v>89906</v>
      </c>
      <c r="D34" s="95">
        <v>45293</v>
      </c>
      <c r="E34" s="95">
        <v>44613</v>
      </c>
      <c r="F34" s="95">
        <v>88243</v>
      </c>
      <c r="G34" s="95">
        <v>44403</v>
      </c>
      <c r="H34" s="95">
        <v>43840</v>
      </c>
      <c r="I34" s="95">
        <v>1663</v>
      </c>
      <c r="J34" s="95">
        <v>890</v>
      </c>
      <c r="K34" s="95">
        <v>773</v>
      </c>
      <c r="L34" s="110" t="s">
        <v>112</v>
      </c>
      <c r="M34" s="91">
        <v>2.2000000000000002</v>
      </c>
      <c r="N34" s="95">
        <v>21288</v>
      </c>
      <c r="O34" s="95">
        <v>21314</v>
      </c>
      <c r="P34" s="92">
        <f t="shared" si="0"/>
        <v>147.73078313450984</v>
      </c>
      <c r="Q34" s="93">
        <v>608.58000000000004</v>
      </c>
    </row>
    <row r="35" spans="1:21" s="16" customFormat="1" ht="21.95" customHeight="1">
      <c r="A35" s="68">
        <v>2012</v>
      </c>
      <c r="B35" s="100">
        <v>40841</v>
      </c>
      <c r="C35" s="95">
        <f>SUM(D35:E35)</f>
        <v>89675</v>
      </c>
      <c r="D35" s="95">
        <f>G35+J35</f>
        <v>45126</v>
      </c>
      <c r="E35" s="95">
        <f>H35+K35</f>
        <v>44549</v>
      </c>
      <c r="F35" s="95">
        <f>SUM(G35:H35)</f>
        <v>88067</v>
      </c>
      <c r="G35" s="100">
        <v>44298</v>
      </c>
      <c r="H35" s="100">
        <v>43769</v>
      </c>
      <c r="I35" s="95">
        <f>SUM(J35:K35)</f>
        <v>1608</v>
      </c>
      <c r="J35" s="100">
        <v>828</v>
      </c>
      <c r="K35" s="100">
        <v>780</v>
      </c>
      <c r="L35" s="110" t="s">
        <v>94</v>
      </c>
      <c r="M35" s="101">
        <v>2.2000000000000002</v>
      </c>
      <c r="N35" s="100">
        <v>21535</v>
      </c>
      <c r="O35" s="100">
        <v>21141</v>
      </c>
      <c r="P35" s="92">
        <f t="shared" si="0"/>
        <v>147.3463687150838</v>
      </c>
      <c r="Q35" s="102">
        <v>608.6</v>
      </c>
    </row>
    <row r="36" spans="1:21" s="16" customFormat="1" ht="21.95" customHeight="1">
      <c r="A36" s="68">
        <v>2013</v>
      </c>
      <c r="B36" s="100">
        <v>41094</v>
      </c>
      <c r="C36" s="95">
        <v>89462</v>
      </c>
      <c r="D36" s="95">
        <v>45030</v>
      </c>
      <c r="E36" s="95">
        <v>44432</v>
      </c>
      <c r="F36" s="95">
        <v>87754</v>
      </c>
      <c r="G36" s="100">
        <v>44123</v>
      </c>
      <c r="H36" s="100">
        <v>43631</v>
      </c>
      <c r="I36" s="95">
        <v>1708</v>
      </c>
      <c r="J36" s="100">
        <v>907</v>
      </c>
      <c r="K36" s="100">
        <v>801</v>
      </c>
      <c r="L36" s="110" t="s">
        <v>94</v>
      </c>
      <c r="M36" s="101">
        <v>2.2000000000000002</v>
      </c>
      <c r="N36" s="100">
        <v>21792</v>
      </c>
      <c r="O36" s="100">
        <v>20840</v>
      </c>
      <c r="P36" s="92">
        <f t="shared" si="0"/>
        <v>147.01087849607256</v>
      </c>
      <c r="Q36" s="102">
        <v>608.54</v>
      </c>
    </row>
    <row r="37" spans="1:21" s="16" customFormat="1" ht="21.95" customHeight="1">
      <c r="A37" s="68">
        <v>2014</v>
      </c>
      <c r="B37" s="100">
        <v>42886</v>
      </c>
      <c r="C37" s="95">
        <v>92671</v>
      </c>
      <c r="D37" s="95">
        <v>46887</v>
      </c>
      <c r="E37" s="95">
        <v>45784</v>
      </c>
      <c r="F37" s="95">
        <v>90669</v>
      </c>
      <c r="G37" s="100">
        <v>45787</v>
      </c>
      <c r="H37" s="100">
        <v>44882</v>
      </c>
      <c r="I37" s="95">
        <v>2002</v>
      </c>
      <c r="J37" s="100">
        <v>1100</v>
      </c>
      <c r="K37" s="100">
        <v>902</v>
      </c>
      <c r="L37" s="101">
        <f t="shared" ref="L37:L44" si="4">(C37-C36)/C36*100</f>
        <v>3.5869978314815225</v>
      </c>
      <c r="M37" s="101">
        <v>2.1</v>
      </c>
      <c r="N37" s="100">
        <v>22355</v>
      </c>
      <c r="O37" s="100">
        <v>21901</v>
      </c>
      <c r="P37" s="92">
        <f t="shared" si="0"/>
        <v>152.3392293529721</v>
      </c>
      <c r="Q37" s="102">
        <v>608.32000000000005</v>
      </c>
    </row>
    <row r="38" spans="1:21" s="16" customFormat="1" ht="21.95" customHeight="1">
      <c r="A38" s="68">
        <v>2015</v>
      </c>
      <c r="B38" s="100">
        <v>46444</v>
      </c>
      <c r="C38" s="95">
        <v>100250</v>
      </c>
      <c r="D38" s="95">
        <v>50620</v>
      </c>
      <c r="E38" s="95">
        <v>49630</v>
      </c>
      <c r="F38" s="95">
        <v>98182</v>
      </c>
      <c r="G38" s="100">
        <v>49486</v>
      </c>
      <c r="H38" s="100">
        <v>48696</v>
      </c>
      <c r="I38" s="95">
        <v>2068</v>
      </c>
      <c r="J38" s="100">
        <v>1134</v>
      </c>
      <c r="K38" s="100">
        <v>934</v>
      </c>
      <c r="L38" s="101">
        <f t="shared" si="4"/>
        <v>8.1783945355073335</v>
      </c>
      <c r="M38" s="101">
        <v>2.1585134785978815</v>
      </c>
      <c r="N38" s="100">
        <v>22957</v>
      </c>
      <c r="O38" s="100">
        <v>24980</v>
      </c>
      <c r="P38" s="92">
        <f t="shared" si="0"/>
        <v>164.79000575326702</v>
      </c>
      <c r="Q38" s="102">
        <v>608.35</v>
      </c>
    </row>
    <row r="39" spans="1:21" s="41" customFormat="1" ht="21.95" customHeight="1">
      <c r="A39" s="68">
        <v>2016</v>
      </c>
      <c r="B39" s="100">
        <v>49378</v>
      </c>
      <c r="C39" s="95">
        <v>106760</v>
      </c>
      <c r="D39" s="95">
        <v>53893</v>
      </c>
      <c r="E39" s="95">
        <v>52867</v>
      </c>
      <c r="F39" s="95">
        <f>SUM(G39:H39)</f>
        <v>104376</v>
      </c>
      <c r="G39" s="100">
        <v>52528</v>
      </c>
      <c r="H39" s="100">
        <v>51848</v>
      </c>
      <c r="I39" s="95">
        <f>SUM(J39:K39)</f>
        <v>2384</v>
      </c>
      <c r="J39" s="100">
        <v>1365</v>
      </c>
      <c r="K39" s="100">
        <v>1019</v>
      </c>
      <c r="L39" s="101">
        <f t="shared" si="4"/>
        <v>6.4937655860349119</v>
      </c>
      <c r="M39" s="101">
        <f>C39/B39</f>
        <v>2.1620964802138603</v>
      </c>
      <c r="N39" s="100">
        <v>23489</v>
      </c>
      <c r="O39" s="100">
        <v>27052</v>
      </c>
      <c r="P39" s="92">
        <f>C39/Q39</f>
        <v>175.47089181815196</v>
      </c>
      <c r="Q39" s="102">
        <v>608.41999999999996</v>
      </c>
    </row>
    <row r="40" spans="1:21" s="41" customFormat="1" ht="21.95" customHeight="1">
      <c r="A40" s="68">
        <v>2017</v>
      </c>
      <c r="B40" s="100">
        <v>52303</v>
      </c>
      <c r="C40" s="95">
        <f>F40+I40</f>
        <v>112674</v>
      </c>
      <c r="D40" s="95">
        <f>G40+J40</f>
        <v>56836</v>
      </c>
      <c r="E40" s="95">
        <f>H40+K40</f>
        <v>55838</v>
      </c>
      <c r="F40" s="95">
        <v>110110</v>
      </c>
      <c r="G40" s="100">
        <v>55396</v>
      </c>
      <c r="H40" s="100">
        <v>54714</v>
      </c>
      <c r="I40" s="95">
        <v>2564</v>
      </c>
      <c r="J40" s="100">
        <v>1440</v>
      </c>
      <c r="K40" s="100">
        <v>1124</v>
      </c>
      <c r="L40" s="101">
        <f t="shared" si="4"/>
        <v>5.539527913076058</v>
      </c>
      <c r="M40" s="101">
        <v>2.1</v>
      </c>
      <c r="N40" s="100">
        <v>24178</v>
      </c>
      <c r="O40" s="100">
        <v>29006</v>
      </c>
      <c r="P40" s="92">
        <f>C40/Q40</f>
        <v>185.19723865877714</v>
      </c>
      <c r="Q40" s="102">
        <v>608.4</v>
      </c>
    </row>
    <row r="41" spans="1:21" s="41" customFormat="1" ht="21.95" customHeight="1">
      <c r="A41" s="68">
        <v>2018</v>
      </c>
      <c r="B41" s="100">
        <v>54872</v>
      </c>
      <c r="C41" s="95">
        <v>116640</v>
      </c>
      <c r="D41" s="95">
        <v>58874</v>
      </c>
      <c r="E41" s="95">
        <v>57766</v>
      </c>
      <c r="F41" s="95">
        <v>113839</v>
      </c>
      <c r="G41" s="100">
        <v>57274</v>
      </c>
      <c r="H41" s="100">
        <v>56565</v>
      </c>
      <c r="I41" s="95">
        <v>2801</v>
      </c>
      <c r="J41" s="100">
        <v>1600</v>
      </c>
      <c r="K41" s="100">
        <v>1201</v>
      </c>
      <c r="L41" s="101">
        <f t="shared" si="4"/>
        <v>3.5198892379785933</v>
      </c>
      <c r="M41" s="101">
        <v>2.1</v>
      </c>
      <c r="N41" s="100">
        <v>24658</v>
      </c>
      <c r="O41" s="100">
        <v>29943</v>
      </c>
      <c r="P41" s="92">
        <f>C41/Q41</f>
        <v>191.71597633136096</v>
      </c>
      <c r="Q41" s="102">
        <v>608.4</v>
      </c>
    </row>
    <row r="42" spans="1:21" s="41" customFormat="1" ht="21.95" customHeight="1">
      <c r="A42" s="68">
        <v>2019</v>
      </c>
      <c r="B42" s="100">
        <v>56090</v>
      </c>
      <c r="C42" s="103">
        <v>117445</v>
      </c>
      <c r="D42" s="87">
        <v>59318</v>
      </c>
      <c r="E42" s="103">
        <v>58127</v>
      </c>
      <c r="F42" s="103">
        <v>114664</v>
      </c>
      <c r="G42" s="87">
        <v>57668</v>
      </c>
      <c r="H42" s="87">
        <v>56996</v>
      </c>
      <c r="I42" s="103">
        <v>2781</v>
      </c>
      <c r="J42" s="104">
        <v>1650</v>
      </c>
      <c r="K42" s="104">
        <v>1131</v>
      </c>
      <c r="L42" s="101">
        <f t="shared" si="4"/>
        <v>0.69015775034293558</v>
      </c>
      <c r="M42" s="91">
        <v>2.04</v>
      </c>
      <c r="N42" s="104">
        <v>25257</v>
      </c>
      <c r="O42" s="104">
        <v>29318</v>
      </c>
      <c r="P42" s="92">
        <f>C42/Q42</f>
        <v>193.03911900065748</v>
      </c>
      <c r="Q42" s="105">
        <v>608.4</v>
      </c>
    </row>
    <row r="43" spans="1:21" ht="21.95" customHeight="1">
      <c r="A43" s="68">
        <v>2020</v>
      </c>
      <c r="B43" s="100">
        <v>58025</v>
      </c>
      <c r="C43" s="103">
        <v>118251</v>
      </c>
      <c r="D43" s="87">
        <v>59759</v>
      </c>
      <c r="E43" s="103">
        <v>58492</v>
      </c>
      <c r="F43" s="103">
        <v>115613</v>
      </c>
      <c r="G43" s="87">
        <v>58194</v>
      </c>
      <c r="H43" s="87">
        <v>57419</v>
      </c>
      <c r="I43" s="103">
        <v>2638</v>
      </c>
      <c r="J43" s="104">
        <v>1565</v>
      </c>
      <c r="K43" s="104">
        <v>1073</v>
      </c>
      <c r="L43" s="101">
        <f t="shared" si="4"/>
        <v>0.68627868363915023</v>
      </c>
      <c r="M43" s="91">
        <v>2</v>
      </c>
      <c r="N43" s="104">
        <v>25986</v>
      </c>
      <c r="O43" s="104">
        <v>28907</v>
      </c>
      <c r="P43" s="92">
        <v>194.4</v>
      </c>
      <c r="Q43" s="105">
        <v>608.4</v>
      </c>
    </row>
    <row r="44" spans="1:21" ht="30" customHeight="1">
      <c r="A44" s="236">
        <v>2021</v>
      </c>
      <c r="B44" s="237">
        <v>59292</v>
      </c>
      <c r="C44" s="238">
        <f>F44+I44</f>
        <v>119367</v>
      </c>
      <c r="D44" s="238">
        <f>G44+J44</f>
        <v>60436</v>
      </c>
      <c r="E44" s="238">
        <f>H44+K44</f>
        <v>58931</v>
      </c>
      <c r="F44" s="238">
        <v>116726</v>
      </c>
      <c r="G44" s="239">
        <v>58906</v>
      </c>
      <c r="H44" s="238">
        <v>57820</v>
      </c>
      <c r="I44" s="240">
        <v>2641</v>
      </c>
      <c r="J44" s="240">
        <v>1530</v>
      </c>
      <c r="K44" s="240">
        <v>1111</v>
      </c>
      <c r="L44" s="241">
        <f t="shared" si="4"/>
        <v>0.94375523251389004</v>
      </c>
      <c r="M44" s="242">
        <f>F44/B44</f>
        <v>1.9686635633812319</v>
      </c>
      <c r="N44" s="243">
        <v>26740</v>
      </c>
      <c r="O44" s="243">
        <v>28509</v>
      </c>
      <c r="P44" s="244">
        <f>C44/Q44</f>
        <v>196.1821020626181</v>
      </c>
      <c r="Q44" s="245">
        <v>608.45000000000005</v>
      </c>
    </row>
    <row r="45" spans="1:21" s="108" customFormat="1" ht="13.5" hidden="1" customHeight="1">
      <c r="A45" s="106" t="s">
        <v>125</v>
      </c>
      <c r="B45" s="106"/>
      <c r="C45" s="106"/>
      <c r="D45" s="106"/>
      <c r="E45" s="106"/>
      <c r="F45" s="106"/>
      <c r="G45" s="106"/>
      <c r="H45" s="115"/>
      <c r="I45" s="106"/>
      <c r="J45" s="106"/>
      <c r="K45" s="106"/>
      <c r="L45" s="107"/>
      <c r="M45" s="106"/>
      <c r="N45" s="106"/>
      <c r="O45" s="106"/>
      <c r="P45" s="106"/>
      <c r="Q45" s="115"/>
      <c r="R45" s="106"/>
      <c r="S45" s="106"/>
      <c r="T45" s="106"/>
      <c r="U45" s="106"/>
    </row>
    <row r="46" spans="1:21" s="108" customFormat="1" ht="13.5" customHeight="1">
      <c r="A46" s="346" t="s">
        <v>284</v>
      </c>
      <c r="B46" s="345"/>
      <c r="C46" s="329"/>
      <c r="D46" s="329"/>
      <c r="E46" s="329"/>
      <c r="F46" s="329"/>
      <c r="G46" s="329"/>
      <c r="H46" s="115"/>
      <c r="I46" s="345" t="s">
        <v>285</v>
      </c>
      <c r="J46" s="329"/>
      <c r="K46" s="329"/>
      <c r="L46" s="107"/>
      <c r="M46" s="329"/>
      <c r="N46" s="329"/>
      <c r="O46" s="329"/>
      <c r="P46" s="329"/>
      <c r="Q46" s="329"/>
      <c r="R46" s="106"/>
      <c r="S46" s="106"/>
      <c r="T46" s="106"/>
      <c r="U46" s="106"/>
    </row>
    <row r="47" spans="1:21" s="108" customFormat="1" ht="13.5" customHeight="1">
      <c r="A47" s="346" t="s">
        <v>282</v>
      </c>
      <c r="B47" s="345"/>
      <c r="C47" s="329"/>
      <c r="D47" s="329"/>
      <c r="E47" s="329"/>
      <c r="F47" s="329"/>
      <c r="G47" s="329"/>
      <c r="H47" s="115"/>
      <c r="I47" s="400" t="s">
        <v>294</v>
      </c>
      <c r="J47" s="400"/>
      <c r="K47" s="400"/>
      <c r="L47" s="400"/>
      <c r="M47" s="400"/>
      <c r="N47" s="400"/>
      <c r="O47" s="400"/>
      <c r="P47" s="400"/>
      <c r="Q47" s="400"/>
      <c r="R47" s="329"/>
      <c r="S47" s="329"/>
      <c r="T47" s="329"/>
      <c r="U47" s="329"/>
    </row>
    <row r="48" spans="1:21" s="108" customFormat="1" ht="13.5" customHeight="1">
      <c r="A48" s="346" t="s">
        <v>283</v>
      </c>
      <c r="B48" s="345"/>
      <c r="C48" s="329"/>
      <c r="D48" s="329"/>
      <c r="E48" s="329"/>
      <c r="F48" s="329"/>
      <c r="G48" s="329"/>
      <c r="H48" s="115"/>
      <c r="I48" s="345" t="s">
        <v>295</v>
      </c>
      <c r="J48" s="329"/>
      <c r="K48" s="329"/>
      <c r="L48" s="107"/>
      <c r="M48" s="325"/>
      <c r="N48" s="325"/>
      <c r="O48" s="325"/>
      <c r="P48" s="325"/>
      <c r="Q48" s="325"/>
      <c r="R48" s="329"/>
      <c r="S48" s="329"/>
      <c r="T48" s="329"/>
      <c r="U48" s="329"/>
    </row>
    <row r="49" spans="1:21" s="108" customFormat="1" ht="13.5" customHeight="1">
      <c r="A49" s="346" t="s">
        <v>298</v>
      </c>
      <c r="B49" s="345"/>
      <c r="C49" s="329"/>
      <c r="D49" s="329"/>
      <c r="E49" s="329"/>
      <c r="F49" s="329"/>
      <c r="G49" s="329"/>
      <c r="H49" s="115"/>
      <c r="I49" s="345" t="s">
        <v>299</v>
      </c>
      <c r="J49" s="329"/>
      <c r="K49" s="329"/>
      <c r="L49" s="107"/>
      <c r="M49" s="325"/>
      <c r="N49" s="325"/>
      <c r="O49" s="325"/>
      <c r="P49" s="325"/>
      <c r="Q49" s="325"/>
      <c r="R49" s="329"/>
      <c r="S49" s="329"/>
      <c r="T49" s="329"/>
      <c r="U49" s="329"/>
    </row>
    <row r="50" spans="1:21" s="108" customFormat="1" ht="13.5" customHeight="1">
      <c r="A50" s="109" t="s">
        <v>121</v>
      </c>
      <c r="B50" s="109"/>
      <c r="C50" s="109"/>
      <c r="D50" s="329"/>
      <c r="E50" s="329"/>
      <c r="F50" s="329"/>
      <c r="G50" s="329"/>
      <c r="H50" s="115"/>
      <c r="I50" s="399" t="s">
        <v>122</v>
      </c>
      <c r="J50" s="399"/>
      <c r="K50" s="399"/>
      <c r="L50" s="399"/>
      <c r="M50" s="399"/>
      <c r="N50" s="399"/>
      <c r="O50" s="399"/>
      <c r="P50" s="329"/>
      <c r="Q50" s="329"/>
      <c r="R50" s="106"/>
      <c r="S50" s="106"/>
      <c r="T50" s="106"/>
      <c r="U50" s="106"/>
    </row>
    <row r="53" spans="1:21">
      <c r="B53" s="21"/>
    </row>
    <row r="54" spans="1:21">
      <c r="B54" s="21"/>
    </row>
    <row r="55" spans="1:21">
      <c r="B55" s="22"/>
    </row>
  </sheetData>
  <mergeCells count="7">
    <mergeCell ref="A1:B1"/>
    <mergeCell ref="A5:A8"/>
    <mergeCell ref="I50:O50"/>
    <mergeCell ref="I47:Q47"/>
    <mergeCell ref="A2:H2"/>
    <mergeCell ref="I2:Q2"/>
    <mergeCell ref="C5:H5"/>
  </mergeCells>
  <phoneticPr fontId="5" type="noConversion"/>
  <printOptions horizontalCentered="1"/>
  <pageMargins left="0.39370078740157483" right="0.39370078740157483" top="0.55118110236220474" bottom="0.55118110236220474" header="0.51181102362204722" footer="0.51181102362204722"/>
  <pageSetup paperSize="9" fitToWidth="0" orientation="portrait" r:id="rId1"/>
  <headerFooter alignWithMargins="0"/>
  <colBreaks count="2" manualBreakCount="2">
    <brk id="8" max="1048575" man="1"/>
    <brk id="17" max="1048575" man="1"/>
  </colBreaks>
  <ignoredErrors>
    <ignoredError sqref="M39 L37:L41 P9:P4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zoomScaleNormal="100" zoomScaleSheetLayoutView="100" workbookViewId="0">
      <selection activeCell="I5" sqref="I5:K6"/>
    </sheetView>
  </sheetViews>
  <sheetFormatPr defaultRowHeight="12.75"/>
  <cols>
    <col min="1" max="1" width="15.140625" style="2" customWidth="1"/>
    <col min="2" max="5" width="12.7109375" style="1" customWidth="1"/>
    <col min="6" max="6" width="12.7109375" style="2" customWidth="1"/>
    <col min="7" max="7" width="12.7109375" style="1" customWidth="1"/>
    <col min="8" max="8" width="12.7109375" style="2" customWidth="1"/>
    <col min="9" max="16" width="12.7109375" style="1" customWidth="1"/>
    <col min="17" max="17" width="12.7109375" style="2" customWidth="1"/>
    <col min="18" max="16384" width="9.140625" style="1"/>
  </cols>
  <sheetData>
    <row r="1" spans="1:17" s="4" customFormat="1" ht="24.95" customHeight="1">
      <c r="A1" s="395" t="s">
        <v>89</v>
      </c>
      <c r="B1" s="395"/>
      <c r="C1" s="7"/>
      <c r="F1" s="6"/>
      <c r="H1" s="374"/>
      <c r="Q1" s="312"/>
    </row>
    <row r="2" spans="1:17" s="49" customFormat="1" ht="24.95" customHeight="1">
      <c r="A2" s="469" t="s">
        <v>88</v>
      </c>
      <c r="B2" s="469"/>
      <c r="C2" s="469"/>
      <c r="D2" s="469"/>
      <c r="E2" s="469"/>
      <c r="F2" s="469"/>
      <c r="G2" s="469"/>
      <c r="H2" s="469"/>
      <c r="I2" s="481" t="s">
        <v>308</v>
      </c>
      <c r="J2" s="481"/>
      <c r="K2" s="481"/>
      <c r="L2" s="481"/>
      <c r="M2" s="481"/>
      <c r="N2" s="481"/>
      <c r="O2" s="481"/>
      <c r="P2" s="481"/>
      <c r="Q2" s="481"/>
    </row>
    <row r="3" spans="1:17" s="50" customFormat="1" ht="23.1" customHeight="1">
      <c r="A3" s="482"/>
      <c r="B3" s="482"/>
      <c r="C3" s="482"/>
      <c r="D3" s="482"/>
      <c r="E3" s="482"/>
      <c r="F3" s="482"/>
      <c r="G3" s="313"/>
      <c r="H3" s="313"/>
      <c r="I3" s="313"/>
      <c r="J3" s="313"/>
      <c r="K3" s="313"/>
      <c r="L3" s="313"/>
      <c r="M3" s="313"/>
      <c r="N3" s="313"/>
      <c r="O3" s="313"/>
      <c r="P3" s="313"/>
      <c r="Q3" s="313"/>
    </row>
    <row r="4" spans="1:17" s="309" customFormat="1" ht="15" customHeight="1" thickBot="1">
      <c r="A4" s="362" t="s">
        <v>303</v>
      </c>
      <c r="B4" s="362"/>
      <c r="C4" s="362"/>
      <c r="D4" s="362"/>
      <c r="E4" s="363"/>
      <c r="F4" s="362"/>
      <c r="G4" s="362"/>
      <c r="H4" s="362"/>
      <c r="I4" s="362"/>
      <c r="J4" s="362"/>
      <c r="K4" s="362"/>
      <c r="L4" s="362"/>
      <c r="M4" s="362"/>
      <c r="N4" s="362"/>
      <c r="O4" s="362"/>
      <c r="P4" s="362"/>
      <c r="Q4" s="376" t="s">
        <v>304</v>
      </c>
    </row>
    <row r="5" spans="1:17" s="3" customFormat="1" ht="36" customHeight="1">
      <c r="A5" s="483" t="s">
        <v>58</v>
      </c>
      <c r="B5" s="487" t="s">
        <v>314</v>
      </c>
      <c r="C5" s="485" t="s">
        <v>310</v>
      </c>
      <c r="D5" s="486"/>
      <c r="E5" s="486"/>
      <c r="F5" s="487" t="s">
        <v>309</v>
      </c>
      <c r="G5" s="486"/>
      <c r="H5" s="488"/>
      <c r="I5" s="483" t="s">
        <v>311</v>
      </c>
      <c r="J5" s="486"/>
      <c r="K5" s="486"/>
      <c r="L5" s="485" t="s">
        <v>312</v>
      </c>
      <c r="M5" s="486"/>
      <c r="N5" s="486"/>
      <c r="O5" s="487" t="s">
        <v>313</v>
      </c>
      <c r="P5" s="486"/>
      <c r="Q5" s="488"/>
    </row>
    <row r="6" spans="1:17" s="3" customFormat="1" ht="36" customHeight="1">
      <c r="A6" s="484"/>
      <c r="B6" s="491"/>
      <c r="C6" s="489" t="s">
        <v>18</v>
      </c>
      <c r="D6" s="479"/>
      <c r="E6" s="479"/>
      <c r="F6" s="479" t="s">
        <v>54</v>
      </c>
      <c r="G6" s="479"/>
      <c r="H6" s="480"/>
      <c r="I6" s="490" t="s">
        <v>55</v>
      </c>
      <c r="J6" s="479"/>
      <c r="K6" s="479"/>
      <c r="L6" s="489" t="s">
        <v>56</v>
      </c>
      <c r="M6" s="479"/>
      <c r="N6" s="479"/>
      <c r="O6" s="479" t="s">
        <v>57</v>
      </c>
      <c r="P6" s="479"/>
      <c r="Q6" s="480"/>
    </row>
    <row r="7" spans="1:17" s="3" customFormat="1" ht="20.100000000000001" customHeight="1">
      <c r="A7" s="366">
        <v>2016</v>
      </c>
      <c r="B7" s="370">
        <v>798</v>
      </c>
      <c r="C7" s="478">
        <v>2817</v>
      </c>
      <c r="D7" s="478"/>
      <c r="E7" s="478"/>
      <c r="F7" s="478">
        <v>1995</v>
      </c>
      <c r="G7" s="478"/>
      <c r="H7" s="478"/>
      <c r="I7" s="478">
        <v>351</v>
      </c>
      <c r="J7" s="478"/>
      <c r="K7" s="478"/>
      <c r="L7" s="478">
        <v>396</v>
      </c>
      <c r="M7" s="478"/>
      <c r="N7" s="478"/>
      <c r="O7" s="478">
        <v>75</v>
      </c>
      <c r="P7" s="478"/>
      <c r="Q7" s="478"/>
    </row>
    <row r="8" spans="1:17" s="3" customFormat="1" ht="20.100000000000001" customHeight="1">
      <c r="A8" s="367">
        <v>2017</v>
      </c>
      <c r="B8" s="371">
        <v>846</v>
      </c>
      <c r="C8" s="477">
        <v>2923</v>
      </c>
      <c r="D8" s="477"/>
      <c r="E8" s="477"/>
      <c r="F8" s="477">
        <v>2064</v>
      </c>
      <c r="G8" s="477"/>
      <c r="H8" s="477"/>
      <c r="I8" s="477">
        <v>379</v>
      </c>
      <c r="J8" s="477"/>
      <c r="K8" s="477"/>
      <c r="L8" s="477">
        <v>404</v>
      </c>
      <c r="M8" s="477"/>
      <c r="N8" s="477"/>
      <c r="O8" s="477">
        <v>76</v>
      </c>
      <c r="P8" s="477"/>
      <c r="Q8" s="477"/>
    </row>
    <row r="9" spans="1:17" s="3" customFormat="1" ht="20.100000000000001" customHeight="1">
      <c r="A9" s="367">
        <v>2018</v>
      </c>
      <c r="B9" s="371">
        <v>908</v>
      </c>
      <c r="C9" s="477">
        <v>3109</v>
      </c>
      <c r="D9" s="477"/>
      <c r="E9" s="477"/>
      <c r="F9" s="477">
        <v>2211</v>
      </c>
      <c r="G9" s="477"/>
      <c r="H9" s="477"/>
      <c r="I9" s="477">
        <v>399</v>
      </c>
      <c r="J9" s="477"/>
      <c r="K9" s="477"/>
      <c r="L9" s="477">
        <v>417</v>
      </c>
      <c r="M9" s="477"/>
      <c r="N9" s="477"/>
      <c r="O9" s="477">
        <v>82</v>
      </c>
      <c r="P9" s="477"/>
      <c r="Q9" s="477"/>
    </row>
    <row r="10" spans="1:17" s="3" customFormat="1" ht="20.100000000000001" customHeight="1">
      <c r="A10" s="367">
        <v>2019</v>
      </c>
      <c r="B10" s="371">
        <v>974</v>
      </c>
      <c r="C10" s="477">
        <v>3310</v>
      </c>
      <c r="D10" s="477"/>
      <c r="E10" s="477"/>
      <c r="F10" s="477">
        <v>2322</v>
      </c>
      <c r="G10" s="477"/>
      <c r="H10" s="477"/>
      <c r="I10" s="477">
        <v>438</v>
      </c>
      <c r="J10" s="477"/>
      <c r="K10" s="477"/>
      <c r="L10" s="477">
        <v>443</v>
      </c>
      <c r="M10" s="477"/>
      <c r="N10" s="477"/>
      <c r="O10" s="477">
        <v>107</v>
      </c>
      <c r="P10" s="477"/>
      <c r="Q10" s="477"/>
    </row>
    <row r="11" spans="1:17" s="3" customFormat="1" ht="20.100000000000001" customHeight="1">
      <c r="A11" s="367">
        <v>2020</v>
      </c>
      <c r="B11" s="371">
        <v>1014</v>
      </c>
      <c r="C11" s="477">
        <v>3426</v>
      </c>
      <c r="D11" s="477"/>
      <c r="E11" s="477"/>
      <c r="F11" s="477">
        <v>2394</v>
      </c>
      <c r="G11" s="477"/>
      <c r="H11" s="477"/>
      <c r="I11" s="477">
        <v>484</v>
      </c>
      <c r="J11" s="477"/>
      <c r="K11" s="477"/>
      <c r="L11" s="477">
        <v>455</v>
      </c>
      <c r="M11" s="477"/>
      <c r="N11" s="477"/>
      <c r="O11" s="477">
        <v>93</v>
      </c>
      <c r="P11" s="477"/>
      <c r="Q11" s="477"/>
    </row>
    <row r="12" spans="1:17" s="3" customFormat="1" ht="30" customHeight="1">
      <c r="A12" s="369">
        <v>2021</v>
      </c>
      <c r="B12" s="372">
        <v>1113</v>
      </c>
      <c r="C12" s="475">
        <v>3627</v>
      </c>
      <c r="D12" s="475"/>
      <c r="E12" s="475"/>
      <c r="F12" s="476">
        <v>2527</v>
      </c>
      <c r="G12" s="476"/>
      <c r="H12" s="476"/>
      <c r="I12" s="476">
        <v>521</v>
      </c>
      <c r="J12" s="476"/>
      <c r="K12" s="476"/>
      <c r="L12" s="476">
        <v>496</v>
      </c>
      <c r="M12" s="476"/>
      <c r="N12" s="476"/>
      <c r="O12" s="476">
        <v>83</v>
      </c>
      <c r="P12" s="476"/>
      <c r="Q12" s="476"/>
    </row>
    <row r="13" spans="1:17" s="368" customFormat="1" ht="50.1" customHeight="1">
      <c r="A13" s="473" t="s">
        <v>316</v>
      </c>
      <c r="B13" s="473"/>
      <c r="C13" s="473"/>
      <c r="D13" s="473"/>
      <c r="E13" s="473"/>
      <c r="F13" s="473"/>
      <c r="G13" s="473"/>
      <c r="H13" s="473"/>
      <c r="I13" s="473" t="s">
        <v>315</v>
      </c>
      <c r="J13" s="473"/>
      <c r="K13" s="473"/>
      <c r="L13" s="473"/>
      <c r="M13" s="473"/>
      <c r="N13" s="473"/>
      <c r="O13" s="473"/>
      <c r="P13" s="473"/>
      <c r="Q13" s="473"/>
    </row>
    <row r="14" spans="1:17" s="309" customFormat="1" ht="13.5" customHeight="1">
      <c r="A14" s="373" t="s">
        <v>336</v>
      </c>
      <c r="H14" s="375"/>
      <c r="I14" s="492" t="s">
        <v>53</v>
      </c>
      <c r="J14" s="492"/>
      <c r="K14" s="492"/>
      <c r="L14" s="492"/>
      <c r="N14" s="474"/>
      <c r="O14" s="474"/>
      <c r="P14" s="474"/>
      <c r="Q14" s="474"/>
    </row>
    <row r="30" spans="4:4">
      <c r="D30" s="36"/>
    </row>
  </sheetData>
  <mergeCells count="50">
    <mergeCell ref="I14:L14"/>
    <mergeCell ref="C9:E9"/>
    <mergeCell ref="F9:H9"/>
    <mergeCell ref="I9:K9"/>
    <mergeCell ref="L9:N9"/>
    <mergeCell ref="C11:E11"/>
    <mergeCell ref="F11:H11"/>
    <mergeCell ref="I11:K11"/>
    <mergeCell ref="A2:H2"/>
    <mergeCell ref="I2:Q2"/>
    <mergeCell ref="A3:F3"/>
    <mergeCell ref="A5:A6"/>
    <mergeCell ref="C5:E5"/>
    <mergeCell ref="F5:H5"/>
    <mergeCell ref="I5:K5"/>
    <mergeCell ref="L5:N5"/>
    <mergeCell ref="O5:Q5"/>
    <mergeCell ref="C6:E6"/>
    <mergeCell ref="F6:H6"/>
    <mergeCell ref="I6:K6"/>
    <mergeCell ref="L6:N6"/>
    <mergeCell ref="B5:B6"/>
    <mergeCell ref="L7:N7"/>
    <mergeCell ref="O7:Q7"/>
    <mergeCell ref="O9:Q9"/>
    <mergeCell ref="O8:Q8"/>
    <mergeCell ref="O6:Q6"/>
    <mergeCell ref="L8:N8"/>
    <mergeCell ref="C7:E7"/>
    <mergeCell ref="F7:H7"/>
    <mergeCell ref="I7:K7"/>
    <mergeCell ref="C8:E8"/>
    <mergeCell ref="F8:H8"/>
    <mergeCell ref="I8:K8"/>
    <mergeCell ref="A1:B1"/>
    <mergeCell ref="A13:H13"/>
    <mergeCell ref="I13:Q13"/>
    <mergeCell ref="N14:Q14"/>
    <mergeCell ref="C12:E12"/>
    <mergeCell ref="F12:H12"/>
    <mergeCell ref="I12:K12"/>
    <mergeCell ref="L12:N12"/>
    <mergeCell ref="O12:Q12"/>
    <mergeCell ref="L11:N11"/>
    <mergeCell ref="O11:Q11"/>
    <mergeCell ref="C10:E10"/>
    <mergeCell ref="F10:H10"/>
    <mergeCell ref="I10:K10"/>
    <mergeCell ref="L10:N10"/>
    <mergeCell ref="O10:Q10"/>
  </mergeCells>
  <phoneticPr fontId="5" type="noConversion"/>
  <printOptions horizontalCentered="1" gridLinesSet="0"/>
  <pageMargins left="0.39370078740157483" right="0.39370078740157483" top="0.55118110236220474" bottom="0.55118110236220474" header="0.51181102362204722" footer="0.51181102362204722"/>
  <pageSetup paperSize="9" scale="86" fitToHeight="0" orientation="portrait" blackAndWhite="1" r:id="rId1"/>
  <headerFooter alignWithMargins="0"/>
  <colBreaks count="1" manualBreakCount="1">
    <brk id="8" max="1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view="pageBreakPreview" zoomScaleNormal="100" zoomScaleSheetLayoutView="100" workbookViewId="0">
      <selection activeCell="M24" sqref="M24"/>
    </sheetView>
  </sheetViews>
  <sheetFormatPr defaultRowHeight="12"/>
  <cols>
    <col min="1" max="1" width="8.7109375" style="389" customWidth="1"/>
    <col min="2" max="2" width="12.7109375" customWidth="1"/>
    <col min="3" max="9" width="10.7109375" customWidth="1"/>
    <col min="10" max="10" width="10.7109375" style="389" customWidth="1"/>
    <col min="11" max="16" width="10.7109375" customWidth="1"/>
    <col min="17" max="17" width="40.7109375" style="389" customWidth="1"/>
  </cols>
  <sheetData>
    <row r="1" spans="1:20" ht="24.95" customHeight="1">
      <c r="A1" s="395" t="s">
        <v>89</v>
      </c>
      <c r="B1" s="395"/>
    </row>
    <row r="2" spans="1:20" ht="24.95" customHeight="1">
      <c r="A2" s="469" t="s">
        <v>317</v>
      </c>
      <c r="B2" s="469"/>
      <c r="C2" s="469"/>
      <c r="D2" s="469"/>
      <c r="E2" s="469"/>
      <c r="F2" s="469"/>
      <c r="G2" s="469"/>
      <c r="H2" s="469"/>
      <c r="I2" s="469"/>
      <c r="J2" s="469"/>
      <c r="K2" s="495" t="s">
        <v>337</v>
      </c>
      <c r="L2" s="495"/>
      <c r="M2" s="495"/>
      <c r="N2" s="495"/>
      <c r="O2" s="495"/>
      <c r="P2" s="495"/>
      <c r="Q2" s="495"/>
      <c r="R2" s="393"/>
      <c r="S2" s="393"/>
      <c r="T2" s="393"/>
    </row>
    <row r="3" spans="1:20" ht="23.1" customHeight="1"/>
    <row r="4" spans="1:20" ht="15" thickBot="1">
      <c r="A4" s="53" t="s">
        <v>303</v>
      </c>
      <c r="B4" s="53"/>
      <c r="C4" s="54"/>
      <c r="D4" s="54"/>
      <c r="E4" s="55"/>
      <c r="F4" s="54"/>
      <c r="G4" s="54"/>
      <c r="H4" s="54"/>
      <c r="I4" s="54"/>
      <c r="J4" s="54"/>
      <c r="K4" s="54"/>
      <c r="L4" s="54"/>
      <c r="M4" s="54"/>
      <c r="N4" s="54"/>
      <c r="O4" s="54"/>
      <c r="P4" s="54"/>
      <c r="Q4" s="56" t="s">
        <v>304</v>
      </c>
    </row>
    <row r="5" spans="1:20" ht="13.9" customHeight="1">
      <c r="A5" s="483" t="s">
        <v>60</v>
      </c>
      <c r="B5" s="487" t="s">
        <v>320</v>
      </c>
      <c r="C5" s="507" t="s">
        <v>318</v>
      </c>
      <c r="D5" s="503"/>
      <c r="E5" s="503"/>
      <c r="F5" s="503"/>
      <c r="G5" s="503"/>
      <c r="H5" s="503"/>
      <c r="I5" s="503"/>
      <c r="J5" s="503"/>
      <c r="K5" s="503" t="s">
        <v>319</v>
      </c>
      <c r="L5" s="503"/>
      <c r="M5" s="503"/>
      <c r="N5" s="503"/>
      <c r="O5" s="503"/>
      <c r="P5" s="509"/>
      <c r="Q5" s="503" t="s">
        <v>59</v>
      </c>
    </row>
    <row r="6" spans="1:20" ht="13.9" customHeight="1">
      <c r="A6" s="497"/>
      <c r="B6" s="498"/>
      <c r="C6" s="508"/>
      <c r="D6" s="504"/>
      <c r="E6" s="504"/>
      <c r="F6" s="504"/>
      <c r="G6" s="504"/>
      <c r="H6" s="504"/>
      <c r="I6" s="504"/>
      <c r="J6" s="504"/>
      <c r="K6" s="504"/>
      <c r="L6" s="504"/>
      <c r="M6" s="504"/>
      <c r="N6" s="504"/>
      <c r="O6" s="504"/>
      <c r="P6" s="510"/>
      <c r="Q6" s="504"/>
    </row>
    <row r="7" spans="1:20" ht="13.9" customHeight="1">
      <c r="A7" s="497"/>
      <c r="B7" s="498"/>
      <c r="C7" s="500" t="s">
        <v>74</v>
      </c>
      <c r="D7" s="500"/>
      <c r="E7" s="500" t="s">
        <v>75</v>
      </c>
      <c r="F7" s="500"/>
      <c r="G7" s="500" t="s">
        <v>76</v>
      </c>
      <c r="H7" s="500"/>
      <c r="I7" s="500" t="s">
        <v>77</v>
      </c>
      <c r="J7" s="505"/>
      <c r="K7" s="499" t="s">
        <v>78</v>
      </c>
      <c r="L7" s="500"/>
      <c r="M7" s="500" t="s">
        <v>79</v>
      </c>
      <c r="N7" s="500"/>
      <c r="O7" s="500" t="s">
        <v>80</v>
      </c>
      <c r="P7" s="500"/>
      <c r="Q7" s="505" t="s">
        <v>322</v>
      </c>
    </row>
    <row r="8" spans="1:20" ht="27" customHeight="1">
      <c r="A8" s="484"/>
      <c r="B8" s="491"/>
      <c r="C8" s="502"/>
      <c r="D8" s="502"/>
      <c r="E8" s="502"/>
      <c r="F8" s="502"/>
      <c r="G8" s="502"/>
      <c r="H8" s="502"/>
      <c r="I8" s="502"/>
      <c r="J8" s="506"/>
      <c r="K8" s="501"/>
      <c r="L8" s="502"/>
      <c r="M8" s="502"/>
      <c r="N8" s="502"/>
      <c r="O8" s="502"/>
      <c r="P8" s="502"/>
      <c r="Q8" s="506"/>
    </row>
    <row r="9" spans="1:20" ht="20.100000000000001" customHeight="1">
      <c r="A9" s="364">
        <v>2016</v>
      </c>
      <c r="B9" s="371">
        <v>40683</v>
      </c>
      <c r="C9" s="511">
        <v>14732</v>
      </c>
      <c r="D9" s="511"/>
      <c r="E9" s="511">
        <v>12466</v>
      </c>
      <c r="F9" s="511"/>
      <c r="G9" s="511">
        <v>6718</v>
      </c>
      <c r="H9" s="511"/>
      <c r="I9" s="511">
        <v>4555</v>
      </c>
      <c r="J9" s="511"/>
      <c r="K9" s="511">
        <v>1573</v>
      </c>
      <c r="L9" s="511"/>
      <c r="M9" s="511">
        <v>441</v>
      </c>
      <c r="N9" s="511"/>
      <c r="O9" s="511">
        <v>198</v>
      </c>
      <c r="P9" s="511"/>
      <c r="Q9" s="379">
        <v>2.4</v>
      </c>
    </row>
    <row r="10" spans="1:20" ht="20.100000000000001" customHeight="1">
      <c r="A10" s="365">
        <v>2017</v>
      </c>
      <c r="B10" s="371">
        <v>44119</v>
      </c>
      <c r="C10" s="493">
        <v>16014</v>
      </c>
      <c r="D10" s="493"/>
      <c r="E10" s="493">
        <v>13657</v>
      </c>
      <c r="F10" s="493"/>
      <c r="G10" s="493">
        <v>7279</v>
      </c>
      <c r="H10" s="493"/>
      <c r="I10" s="493">
        <v>4949</v>
      </c>
      <c r="J10" s="493"/>
      <c r="K10" s="493">
        <v>1629</v>
      </c>
      <c r="L10" s="493"/>
      <c r="M10" s="493">
        <v>420</v>
      </c>
      <c r="N10" s="493"/>
      <c r="O10" s="493">
        <v>171</v>
      </c>
      <c r="P10" s="493"/>
      <c r="Q10" s="379">
        <v>2.4</v>
      </c>
    </row>
    <row r="11" spans="1:20" ht="20.100000000000001" customHeight="1">
      <c r="A11" s="365">
        <v>2018</v>
      </c>
      <c r="B11" s="371">
        <v>45864</v>
      </c>
      <c r="C11" s="493">
        <v>16460</v>
      </c>
      <c r="D11" s="493"/>
      <c r="E11" s="493">
        <v>14328</v>
      </c>
      <c r="F11" s="493"/>
      <c r="G11" s="493">
        <v>7618</v>
      </c>
      <c r="H11" s="493"/>
      <c r="I11" s="493">
        <v>5239</v>
      </c>
      <c r="J11" s="493"/>
      <c r="K11" s="493">
        <v>1699</v>
      </c>
      <c r="L11" s="493"/>
      <c r="M11" s="493">
        <v>390</v>
      </c>
      <c r="N11" s="493"/>
      <c r="O11" s="493">
        <v>130</v>
      </c>
      <c r="P11" s="493"/>
      <c r="Q11" s="379">
        <v>2.4</v>
      </c>
    </row>
    <row r="12" spans="1:20" ht="20.100000000000001" customHeight="1">
      <c r="A12" s="381">
        <v>2019</v>
      </c>
      <c r="B12" s="371">
        <v>46928</v>
      </c>
      <c r="C12" s="493">
        <v>16880</v>
      </c>
      <c r="D12" s="493"/>
      <c r="E12" s="493">
        <v>14876</v>
      </c>
      <c r="F12" s="493"/>
      <c r="G12" s="493">
        <v>7813</v>
      </c>
      <c r="H12" s="493"/>
      <c r="I12" s="493">
        <v>5238</v>
      </c>
      <c r="J12" s="493"/>
      <c r="K12" s="493">
        <v>1650</v>
      </c>
      <c r="L12" s="493"/>
      <c r="M12" s="493">
        <v>359</v>
      </c>
      <c r="N12" s="493"/>
      <c r="O12" s="494">
        <v>112</v>
      </c>
      <c r="P12" s="494"/>
      <c r="Q12" s="379">
        <v>2.4</v>
      </c>
    </row>
    <row r="13" spans="1:20" ht="20.100000000000001" customHeight="1">
      <c r="A13" s="381">
        <v>2020</v>
      </c>
      <c r="B13" s="371">
        <v>48497</v>
      </c>
      <c r="C13" s="493">
        <v>17978</v>
      </c>
      <c r="D13" s="493"/>
      <c r="E13" s="493">
        <v>15288</v>
      </c>
      <c r="F13" s="493"/>
      <c r="G13" s="493">
        <v>7824</v>
      </c>
      <c r="H13" s="493"/>
      <c r="I13" s="493">
        <v>5393</v>
      </c>
      <c r="J13" s="493"/>
      <c r="K13" s="493">
        <v>1641</v>
      </c>
      <c r="L13" s="493"/>
      <c r="M13" s="493">
        <v>288</v>
      </c>
      <c r="N13" s="493"/>
      <c r="O13" s="493">
        <v>85</v>
      </c>
      <c r="P13" s="493"/>
      <c r="Q13" s="380">
        <v>2.2999999999999998</v>
      </c>
    </row>
    <row r="14" spans="1:20" ht="30" customHeight="1">
      <c r="A14" s="382">
        <v>2021</v>
      </c>
      <c r="B14" s="377">
        <v>50270</v>
      </c>
      <c r="C14" s="475">
        <v>19171</v>
      </c>
      <c r="D14" s="475"/>
      <c r="E14" s="475">
        <v>15826</v>
      </c>
      <c r="F14" s="475"/>
      <c r="G14" s="475">
        <v>7930</v>
      </c>
      <c r="H14" s="475"/>
      <c r="I14" s="475">
        <v>5403</v>
      </c>
      <c r="J14" s="475"/>
      <c r="K14" s="475">
        <v>1605</v>
      </c>
      <c r="L14" s="475"/>
      <c r="M14" s="475">
        <v>263</v>
      </c>
      <c r="N14" s="475"/>
      <c r="O14" s="475">
        <v>72</v>
      </c>
      <c r="P14" s="475"/>
      <c r="Q14" s="378">
        <v>2.2999999999999998</v>
      </c>
    </row>
    <row r="15" spans="1:20" ht="13.5" customHeight="1">
      <c r="A15" s="311" t="s">
        <v>324</v>
      </c>
      <c r="B15" s="384"/>
      <c r="C15" s="385"/>
      <c r="D15" s="385"/>
      <c r="E15" s="385"/>
      <c r="F15" s="385"/>
      <c r="G15" s="385"/>
      <c r="H15" s="385"/>
      <c r="I15" s="385"/>
      <c r="J15" s="385"/>
      <c r="K15" s="383" t="s">
        <v>334</v>
      </c>
      <c r="L15" s="384"/>
      <c r="M15" s="384"/>
      <c r="N15" s="384"/>
      <c r="O15" s="384"/>
      <c r="P15" s="384"/>
      <c r="Q15" s="384"/>
    </row>
    <row r="16" spans="1:20" ht="13.5" customHeight="1">
      <c r="A16" s="311" t="s">
        <v>325</v>
      </c>
      <c r="B16" s="386"/>
      <c r="C16" s="386"/>
      <c r="D16" s="386"/>
      <c r="E16" s="386"/>
      <c r="F16" s="386"/>
      <c r="G16" s="386"/>
      <c r="H16" s="386"/>
      <c r="I16" s="386"/>
      <c r="J16" s="391"/>
      <c r="K16" s="383" t="s">
        <v>323</v>
      </c>
      <c r="L16" s="385"/>
      <c r="M16" s="385"/>
      <c r="N16" s="385"/>
      <c r="O16" s="385"/>
      <c r="P16" s="385"/>
      <c r="Q16" s="385"/>
    </row>
    <row r="17" spans="1:17" ht="13.5" customHeight="1">
      <c r="A17" s="390" t="s">
        <v>326</v>
      </c>
      <c r="B17" s="386"/>
      <c r="C17" s="386"/>
      <c r="D17" s="386"/>
      <c r="E17" s="386"/>
      <c r="F17" s="386"/>
      <c r="G17" s="386"/>
      <c r="H17" s="386"/>
      <c r="I17" s="387"/>
      <c r="J17" s="391"/>
      <c r="K17" s="385"/>
      <c r="L17" s="385"/>
      <c r="M17" s="385"/>
      <c r="N17" s="385"/>
      <c r="O17" s="385"/>
      <c r="P17" s="385"/>
      <c r="Q17" s="385"/>
    </row>
    <row r="18" spans="1:17" ht="13.5" customHeight="1">
      <c r="A18" s="496" t="s">
        <v>327</v>
      </c>
      <c r="B18" s="496"/>
      <c r="C18" s="496"/>
      <c r="D18" s="496"/>
      <c r="E18" s="496"/>
      <c r="F18" s="496"/>
      <c r="G18" s="496"/>
      <c r="H18" s="496"/>
      <c r="I18" s="496"/>
      <c r="J18" s="496"/>
      <c r="K18" s="496"/>
      <c r="L18" s="387"/>
      <c r="M18" s="387"/>
      <c r="N18" s="387"/>
      <c r="O18" s="387"/>
      <c r="P18" s="387"/>
      <c r="Q18" s="391"/>
    </row>
    <row r="19" spans="1:17" ht="13.5" customHeight="1">
      <c r="A19" s="390" t="s">
        <v>328</v>
      </c>
      <c r="B19" s="386"/>
      <c r="C19" s="386"/>
      <c r="D19" s="386"/>
      <c r="E19" s="386"/>
      <c r="F19" s="386"/>
      <c r="G19" s="386"/>
      <c r="H19" s="386"/>
      <c r="I19" s="386"/>
      <c r="J19" s="391"/>
      <c r="K19" s="387"/>
      <c r="L19" s="387"/>
      <c r="M19" s="387"/>
      <c r="N19" s="387"/>
      <c r="O19" s="387"/>
      <c r="P19" s="387"/>
      <c r="Q19" s="391"/>
    </row>
    <row r="20" spans="1:17" ht="13.5" customHeight="1">
      <c r="A20" s="388" t="s">
        <v>321</v>
      </c>
      <c r="B20" s="387"/>
      <c r="C20" s="387"/>
      <c r="D20" s="387"/>
      <c r="E20" s="387"/>
      <c r="F20" s="387"/>
      <c r="G20" s="387"/>
      <c r="H20" s="387"/>
      <c r="I20" s="387"/>
      <c r="J20" s="391"/>
      <c r="K20" s="387"/>
      <c r="L20" s="387"/>
      <c r="M20" s="387"/>
      <c r="N20" s="387"/>
      <c r="O20" s="387"/>
      <c r="P20" s="387"/>
      <c r="Q20" s="391"/>
    </row>
    <row r="21" spans="1:17" ht="13.5" customHeight="1">
      <c r="A21" s="390" t="s">
        <v>335</v>
      </c>
      <c r="B21" s="386"/>
      <c r="C21" s="386"/>
      <c r="D21" s="386"/>
      <c r="E21" s="387"/>
      <c r="F21" s="387"/>
      <c r="G21" s="387"/>
      <c r="H21" s="387"/>
      <c r="I21" s="387"/>
      <c r="J21" s="391"/>
      <c r="K21" s="512" t="s">
        <v>61</v>
      </c>
      <c r="L21" s="512"/>
      <c r="M21" s="512"/>
      <c r="N21" s="387"/>
      <c r="O21" s="387"/>
      <c r="P21" s="387"/>
      <c r="Q21" s="391"/>
    </row>
    <row r="24" spans="1:17">
      <c r="J24" s="392"/>
    </row>
  </sheetData>
  <mergeCells count="60">
    <mergeCell ref="K11:L11"/>
    <mergeCell ref="K10:L10"/>
    <mergeCell ref="K9:L9"/>
    <mergeCell ref="K21:M21"/>
    <mergeCell ref="O11:P11"/>
    <mergeCell ref="O10:P10"/>
    <mergeCell ref="O9:P9"/>
    <mergeCell ref="M9:N9"/>
    <mergeCell ref="M10:N10"/>
    <mergeCell ref="M11:N11"/>
    <mergeCell ref="E11:F11"/>
    <mergeCell ref="E10:F10"/>
    <mergeCell ref="E9:F9"/>
    <mergeCell ref="C11:D11"/>
    <mergeCell ref="C10:D10"/>
    <mergeCell ref="C9:D9"/>
    <mergeCell ref="I11:J11"/>
    <mergeCell ref="I10:J10"/>
    <mergeCell ref="I9:J9"/>
    <mergeCell ref="G9:H9"/>
    <mergeCell ref="G10:H10"/>
    <mergeCell ref="G11:H11"/>
    <mergeCell ref="A2:J2"/>
    <mergeCell ref="A5:A8"/>
    <mergeCell ref="B5:B8"/>
    <mergeCell ref="K7:L8"/>
    <mergeCell ref="Q5:Q6"/>
    <mergeCell ref="C7:D8"/>
    <mergeCell ref="E7:F8"/>
    <mergeCell ref="G7:H8"/>
    <mergeCell ref="I7:J8"/>
    <mergeCell ref="Q7:Q8"/>
    <mergeCell ref="C5:J6"/>
    <mergeCell ref="K5:P6"/>
    <mergeCell ref="M7:N8"/>
    <mergeCell ref="O7:P8"/>
    <mergeCell ref="I12:J12"/>
    <mergeCell ref="K12:L12"/>
    <mergeCell ref="A18:K18"/>
    <mergeCell ref="C14:D14"/>
    <mergeCell ref="E14:F14"/>
    <mergeCell ref="G14:H14"/>
    <mergeCell ref="I14:J14"/>
    <mergeCell ref="K14:L14"/>
    <mergeCell ref="A1:B1"/>
    <mergeCell ref="M14:N14"/>
    <mergeCell ref="O14:P14"/>
    <mergeCell ref="M12:N12"/>
    <mergeCell ref="O12:P12"/>
    <mergeCell ref="C13:D13"/>
    <mergeCell ref="E13:F13"/>
    <mergeCell ref="G13:H13"/>
    <mergeCell ref="I13:J13"/>
    <mergeCell ref="K13:L13"/>
    <mergeCell ref="M13:N13"/>
    <mergeCell ref="O13:P13"/>
    <mergeCell ref="C12:D12"/>
    <mergeCell ref="K2:Q2"/>
    <mergeCell ref="E12:F12"/>
    <mergeCell ref="G12:H12"/>
  </mergeCells>
  <phoneticPr fontId="5" type="noConversion"/>
  <pageMargins left="0.39370078740157483" right="0.39370078740157483" top="0.55118110236220474" bottom="0.55118110236220474" header="0.51181102362204722" footer="0.51181102362204722"/>
  <pageSetup paperSize="9" scale="95" fitToHeight="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view="pageBreakPreview" zoomScaleNormal="85" zoomScaleSheetLayoutView="100" workbookViewId="0">
      <selection activeCell="Q5" sqref="Q5"/>
    </sheetView>
  </sheetViews>
  <sheetFormatPr defaultColWidth="7" defaultRowHeight="12"/>
  <cols>
    <col min="1" max="1" width="10.85546875" style="27" customWidth="1"/>
    <col min="2" max="7" width="12.7109375" style="17" customWidth="1"/>
    <col min="8" max="8" width="12.7109375" style="27" customWidth="1"/>
    <col min="9" max="15" width="12.7109375" style="17" customWidth="1"/>
    <col min="16" max="16" width="10.7109375" style="27" customWidth="1"/>
    <col min="17" max="17" width="16.7109375" style="17" customWidth="1"/>
    <col min="18" max="16384" width="7" style="17"/>
  </cols>
  <sheetData>
    <row r="1" spans="1:16" ht="24.95" customHeight="1">
      <c r="A1" s="395" t="s">
        <v>89</v>
      </c>
      <c r="B1" s="395"/>
    </row>
    <row r="2" spans="1:16" s="26" customFormat="1" ht="24.95" customHeight="1">
      <c r="A2" s="406" t="s">
        <v>300</v>
      </c>
      <c r="B2" s="406"/>
      <c r="C2" s="406"/>
      <c r="D2" s="406"/>
      <c r="E2" s="406"/>
      <c r="F2" s="406"/>
      <c r="G2" s="406"/>
      <c r="H2" s="406"/>
      <c r="I2" s="407" t="s">
        <v>301</v>
      </c>
      <c r="J2" s="407"/>
      <c r="K2" s="407"/>
      <c r="L2" s="407"/>
      <c r="M2" s="407"/>
      <c r="N2" s="407"/>
      <c r="O2" s="407"/>
      <c r="P2" s="407"/>
    </row>
    <row r="3" spans="1:16" s="13" customFormat="1" ht="23.1" customHeight="1">
      <c r="A3" s="146"/>
      <c r="B3" s="40"/>
      <c r="C3" s="40"/>
      <c r="D3" s="40"/>
      <c r="E3" s="40"/>
      <c r="F3" s="40"/>
      <c r="G3" s="40"/>
      <c r="H3" s="146"/>
      <c r="I3" s="40"/>
      <c r="J3" s="40"/>
      <c r="K3" s="40"/>
      <c r="L3" s="40"/>
      <c r="M3" s="40"/>
      <c r="N3" s="40"/>
      <c r="O3" s="40"/>
      <c r="P3" s="146"/>
    </row>
    <row r="4" spans="1:16" s="67" customFormat="1" ht="15" customHeight="1" thickBot="1">
      <c r="A4" s="151" t="s">
        <v>90</v>
      </c>
      <c r="B4" s="119"/>
      <c r="H4" s="114"/>
      <c r="P4" s="114" t="s">
        <v>91</v>
      </c>
    </row>
    <row r="5" spans="1:16" s="122" customFormat="1" ht="18.75" customHeight="1">
      <c r="A5" s="143" t="s">
        <v>205</v>
      </c>
      <c r="B5" s="71" t="s">
        <v>289</v>
      </c>
      <c r="C5" s="403" t="s">
        <v>93</v>
      </c>
      <c r="D5" s="404"/>
      <c r="E5" s="404"/>
      <c r="F5" s="404"/>
      <c r="G5" s="404"/>
      <c r="H5" s="404"/>
      <c r="I5" s="85"/>
      <c r="J5" s="85"/>
      <c r="K5" s="86"/>
      <c r="L5" s="69" t="s">
        <v>290</v>
      </c>
      <c r="M5" s="145" t="s">
        <v>126</v>
      </c>
      <c r="N5" s="144" t="s">
        <v>62</v>
      </c>
      <c r="O5" s="145" t="s">
        <v>13</v>
      </c>
      <c r="P5" s="71"/>
    </row>
    <row r="6" spans="1:16" s="122" customFormat="1" ht="18.75" customHeight="1">
      <c r="A6" s="123"/>
      <c r="B6" s="77"/>
      <c r="C6" s="124"/>
      <c r="D6" s="125"/>
      <c r="E6" s="126"/>
      <c r="F6" s="127"/>
      <c r="G6" s="125"/>
      <c r="H6" s="125"/>
      <c r="I6" s="127"/>
      <c r="J6" s="127"/>
      <c r="K6" s="128"/>
      <c r="L6" s="72"/>
      <c r="M6" s="73" t="s">
        <v>291</v>
      </c>
      <c r="N6" s="42"/>
      <c r="O6" s="73"/>
      <c r="P6" s="76" t="s">
        <v>119</v>
      </c>
    </row>
    <row r="7" spans="1:16" s="122" customFormat="1" ht="18.75" customHeight="1">
      <c r="A7" s="123"/>
      <c r="B7" s="72" t="s">
        <v>45</v>
      </c>
      <c r="C7" s="72" t="s">
        <v>149</v>
      </c>
      <c r="D7" s="72" t="s">
        <v>14</v>
      </c>
      <c r="E7" s="72" t="s">
        <v>15</v>
      </c>
      <c r="F7" s="72" t="s">
        <v>4</v>
      </c>
      <c r="G7" s="72" t="s">
        <v>14</v>
      </c>
      <c r="H7" s="73" t="s">
        <v>15</v>
      </c>
      <c r="I7" s="77" t="s">
        <v>127</v>
      </c>
      <c r="J7" s="129" t="s">
        <v>14</v>
      </c>
      <c r="K7" s="72" t="s">
        <v>15</v>
      </c>
      <c r="L7" s="72" t="s">
        <v>156</v>
      </c>
      <c r="M7" s="73" t="s">
        <v>116</v>
      </c>
      <c r="N7" s="42" t="s">
        <v>157</v>
      </c>
      <c r="O7" s="73" t="s">
        <v>16</v>
      </c>
      <c r="P7" s="73" t="s">
        <v>160</v>
      </c>
    </row>
    <row r="8" spans="1:16" s="127" customFormat="1" ht="18.75" customHeight="1">
      <c r="A8" s="81" t="s">
        <v>17</v>
      </c>
      <c r="B8" s="78" t="s">
        <v>5</v>
      </c>
      <c r="C8" s="78" t="s">
        <v>18</v>
      </c>
      <c r="D8" s="78" t="s">
        <v>19</v>
      </c>
      <c r="E8" s="78" t="s">
        <v>20</v>
      </c>
      <c r="F8" s="78" t="s">
        <v>21</v>
      </c>
      <c r="G8" s="78" t="s">
        <v>19</v>
      </c>
      <c r="H8" s="79" t="s">
        <v>20</v>
      </c>
      <c r="I8" s="81" t="s">
        <v>22</v>
      </c>
      <c r="J8" s="78" t="s">
        <v>19</v>
      </c>
      <c r="K8" s="78" t="s">
        <v>20</v>
      </c>
      <c r="L8" s="78" t="s">
        <v>23</v>
      </c>
      <c r="M8" s="79" t="s">
        <v>159</v>
      </c>
      <c r="N8" s="121" t="s">
        <v>158</v>
      </c>
      <c r="O8" s="78" t="s">
        <v>24</v>
      </c>
      <c r="P8" s="79" t="s">
        <v>25</v>
      </c>
    </row>
    <row r="9" spans="1:16" s="8" customFormat="1" ht="20.100000000000001" customHeight="1">
      <c r="A9" s="82">
        <v>2016</v>
      </c>
      <c r="B9" s="134">
        <v>49378</v>
      </c>
      <c r="C9" s="135">
        <v>106760</v>
      </c>
      <c r="D9" s="135">
        <v>53893</v>
      </c>
      <c r="E9" s="135">
        <v>52867</v>
      </c>
      <c r="F9" s="135">
        <v>104376</v>
      </c>
      <c r="G9" s="135">
        <v>52528</v>
      </c>
      <c r="H9" s="135">
        <v>51848</v>
      </c>
      <c r="I9" s="135">
        <v>2384</v>
      </c>
      <c r="J9" s="135">
        <v>1365</v>
      </c>
      <c r="K9" s="135">
        <v>1019</v>
      </c>
      <c r="L9" s="136">
        <v>2.16</v>
      </c>
      <c r="M9" s="103">
        <v>23489</v>
      </c>
      <c r="N9" s="137" t="s">
        <v>52</v>
      </c>
      <c r="O9" s="138">
        <v>175</v>
      </c>
      <c r="P9" s="135">
        <v>608</v>
      </c>
    </row>
    <row r="10" spans="1:16" s="8" customFormat="1" ht="20.100000000000001" customHeight="1">
      <c r="A10" s="82">
        <v>2017</v>
      </c>
      <c r="B10" s="134">
        <v>52303</v>
      </c>
      <c r="C10" s="134">
        <v>112674</v>
      </c>
      <c r="D10" s="134">
        <v>56836</v>
      </c>
      <c r="E10" s="134">
        <v>55838</v>
      </c>
      <c r="F10" s="134">
        <v>110110</v>
      </c>
      <c r="G10" s="134">
        <v>55396</v>
      </c>
      <c r="H10" s="134">
        <v>54714</v>
      </c>
      <c r="I10" s="134">
        <v>2564</v>
      </c>
      <c r="J10" s="134">
        <v>1440</v>
      </c>
      <c r="K10" s="134">
        <v>1124</v>
      </c>
      <c r="L10" s="136">
        <f>C10/B10</f>
        <v>2.154255014052731</v>
      </c>
      <c r="M10" s="103">
        <v>24178</v>
      </c>
      <c r="N10" s="135">
        <v>44.4</v>
      </c>
      <c r="O10" s="138">
        <f>C10/P10</f>
        <v>185.31907894736841</v>
      </c>
      <c r="P10" s="135">
        <v>608</v>
      </c>
    </row>
    <row r="11" spans="1:16" s="8" customFormat="1" ht="20.100000000000001" customHeight="1">
      <c r="A11" s="82">
        <v>2018</v>
      </c>
      <c r="B11" s="134">
        <v>54872</v>
      </c>
      <c r="C11" s="134">
        <v>116640</v>
      </c>
      <c r="D11" s="134">
        <v>58874</v>
      </c>
      <c r="E11" s="134">
        <v>57766</v>
      </c>
      <c r="F11" s="134">
        <v>113839</v>
      </c>
      <c r="G11" s="134">
        <v>57274</v>
      </c>
      <c r="H11" s="134">
        <v>56565</v>
      </c>
      <c r="I11" s="134">
        <v>2801</v>
      </c>
      <c r="J11" s="134">
        <v>1600</v>
      </c>
      <c r="K11" s="134">
        <v>1201</v>
      </c>
      <c r="L11" s="136">
        <v>2.1</v>
      </c>
      <c r="M11" s="103">
        <v>24658</v>
      </c>
      <c r="N11" s="135">
        <v>45</v>
      </c>
      <c r="O11" s="138">
        <v>191.7</v>
      </c>
      <c r="P11" s="135">
        <v>608.41999999999996</v>
      </c>
    </row>
    <row r="12" spans="1:16" s="8" customFormat="1" ht="20.100000000000001" customHeight="1">
      <c r="A12" s="82">
        <v>2019</v>
      </c>
      <c r="B12" s="139">
        <v>56090</v>
      </c>
      <c r="C12" s="139">
        <v>117445</v>
      </c>
      <c r="D12" s="139">
        <v>59318</v>
      </c>
      <c r="E12" s="139">
        <v>58127</v>
      </c>
      <c r="F12" s="139">
        <v>114664</v>
      </c>
      <c r="G12" s="139">
        <v>57668</v>
      </c>
      <c r="H12" s="139">
        <v>56996</v>
      </c>
      <c r="I12" s="139">
        <v>2781</v>
      </c>
      <c r="J12" s="139">
        <v>1650</v>
      </c>
      <c r="K12" s="139">
        <v>1131</v>
      </c>
      <c r="L12" s="140" t="s">
        <v>63</v>
      </c>
      <c r="M12" s="152">
        <v>25257</v>
      </c>
      <c r="N12" s="139">
        <v>45</v>
      </c>
      <c r="O12" s="139">
        <f>C12/P12</f>
        <v>193.16611842105263</v>
      </c>
      <c r="P12" s="139">
        <v>608</v>
      </c>
    </row>
    <row r="13" spans="1:16" s="8" customFormat="1" ht="20.100000000000001" customHeight="1">
      <c r="A13" s="82">
        <v>2020</v>
      </c>
      <c r="B13" s="139">
        <v>58025</v>
      </c>
      <c r="C13" s="139">
        <v>118251</v>
      </c>
      <c r="D13" s="139">
        <v>59759</v>
      </c>
      <c r="E13" s="139">
        <v>58492</v>
      </c>
      <c r="F13" s="139">
        <v>115613</v>
      </c>
      <c r="G13" s="139">
        <v>58194</v>
      </c>
      <c r="H13" s="139">
        <v>57419</v>
      </c>
      <c r="I13" s="139">
        <v>2638</v>
      </c>
      <c r="J13" s="139">
        <v>1565</v>
      </c>
      <c r="K13" s="139">
        <v>1073</v>
      </c>
      <c r="L13" s="141">
        <v>1.99</v>
      </c>
      <c r="M13" s="152">
        <v>25986</v>
      </c>
      <c r="N13" s="139">
        <v>45</v>
      </c>
      <c r="O13" s="139">
        <v>195</v>
      </c>
      <c r="P13" s="139">
        <v>608</v>
      </c>
    </row>
    <row r="14" spans="1:16" s="8" customFormat="1" ht="30" customHeight="1">
      <c r="A14" s="233">
        <v>2021</v>
      </c>
      <c r="B14" s="234">
        <f>SUM(B15:B34)</f>
        <v>59292</v>
      </c>
      <c r="C14" s="234">
        <f t="shared" ref="C14:M14" si="0">SUM(C15:C34)</f>
        <v>119367</v>
      </c>
      <c r="D14" s="234">
        <f t="shared" si="0"/>
        <v>60436</v>
      </c>
      <c r="E14" s="234">
        <f t="shared" si="0"/>
        <v>58931</v>
      </c>
      <c r="F14" s="234">
        <f t="shared" si="0"/>
        <v>116726</v>
      </c>
      <c r="G14" s="234">
        <f t="shared" si="0"/>
        <v>58906</v>
      </c>
      <c r="H14" s="234">
        <f t="shared" si="0"/>
        <v>57820</v>
      </c>
      <c r="I14" s="234">
        <f t="shared" si="0"/>
        <v>2641</v>
      </c>
      <c r="J14" s="234">
        <f t="shared" si="0"/>
        <v>1530</v>
      </c>
      <c r="K14" s="234">
        <f t="shared" si="0"/>
        <v>1111</v>
      </c>
      <c r="L14" s="235">
        <v>1.97</v>
      </c>
      <c r="M14" s="234">
        <f t="shared" si="0"/>
        <v>26740</v>
      </c>
      <c r="N14" s="234">
        <v>46</v>
      </c>
      <c r="O14" s="234">
        <f>C14/P14</f>
        <v>196.32730263157896</v>
      </c>
      <c r="P14" s="234">
        <v>608</v>
      </c>
    </row>
    <row r="15" spans="1:16" s="8" customFormat="1" ht="20.100000000000001" customHeight="1">
      <c r="A15" s="130" t="s">
        <v>129</v>
      </c>
      <c r="B15" s="334">
        <v>6024</v>
      </c>
      <c r="C15" s="139">
        <f t="shared" ref="C15:C34" si="1">D15+E15</f>
        <v>12240</v>
      </c>
      <c r="D15" s="139">
        <f t="shared" ref="D15:E34" si="2">G15+J15</f>
        <v>6169</v>
      </c>
      <c r="E15" s="139">
        <f t="shared" si="2"/>
        <v>6071</v>
      </c>
      <c r="F15" s="334">
        <v>12040</v>
      </c>
      <c r="G15" s="335">
        <v>6051</v>
      </c>
      <c r="H15" s="335">
        <v>5989</v>
      </c>
      <c r="I15" s="334">
        <v>200</v>
      </c>
      <c r="J15" s="335">
        <v>118</v>
      </c>
      <c r="K15" s="335">
        <v>82</v>
      </c>
      <c r="L15" s="336">
        <v>2</v>
      </c>
      <c r="M15" s="334">
        <v>2696</v>
      </c>
      <c r="N15" s="139">
        <v>46</v>
      </c>
      <c r="O15" s="154">
        <f t="shared" ref="O15:O34" si="3">C15/P15</f>
        <v>225.20699172033119</v>
      </c>
      <c r="P15" s="155">
        <v>54.35</v>
      </c>
    </row>
    <row r="16" spans="1:16" s="8" customFormat="1" ht="20.100000000000001" customHeight="1">
      <c r="A16" s="130" t="s">
        <v>130</v>
      </c>
      <c r="B16" s="334">
        <v>1560</v>
      </c>
      <c r="C16" s="139">
        <f t="shared" si="1"/>
        <v>2621</v>
      </c>
      <c r="D16" s="139">
        <f t="shared" si="2"/>
        <v>1334</v>
      </c>
      <c r="E16" s="139">
        <f t="shared" si="2"/>
        <v>1287</v>
      </c>
      <c r="F16" s="334">
        <v>2563</v>
      </c>
      <c r="G16" s="335">
        <v>1293</v>
      </c>
      <c r="H16" s="335">
        <v>1270</v>
      </c>
      <c r="I16" s="334">
        <v>58</v>
      </c>
      <c r="J16" s="335">
        <v>41</v>
      </c>
      <c r="K16" s="335">
        <v>17</v>
      </c>
      <c r="L16" s="336">
        <v>1.64</v>
      </c>
      <c r="M16" s="334">
        <v>1129</v>
      </c>
      <c r="N16" s="337">
        <v>58</v>
      </c>
      <c r="O16" s="154">
        <f t="shared" si="3"/>
        <v>87.33755414861713</v>
      </c>
      <c r="P16" s="155">
        <v>30.01</v>
      </c>
    </row>
    <row r="17" spans="1:16" s="8" customFormat="1" ht="20.100000000000001" customHeight="1">
      <c r="A17" s="130" t="s">
        <v>131</v>
      </c>
      <c r="B17" s="334">
        <v>1627</v>
      </c>
      <c r="C17" s="139">
        <f t="shared" si="1"/>
        <v>2910</v>
      </c>
      <c r="D17" s="139">
        <f t="shared" si="2"/>
        <v>1540</v>
      </c>
      <c r="E17" s="139">
        <f t="shared" si="2"/>
        <v>1370</v>
      </c>
      <c r="F17" s="334">
        <v>2838</v>
      </c>
      <c r="G17" s="335">
        <v>1484</v>
      </c>
      <c r="H17" s="335">
        <v>1354</v>
      </c>
      <c r="I17" s="334">
        <v>72</v>
      </c>
      <c r="J17" s="335">
        <v>56</v>
      </c>
      <c r="K17" s="335">
        <v>16</v>
      </c>
      <c r="L17" s="336">
        <v>1.74</v>
      </c>
      <c r="M17" s="334">
        <v>1181</v>
      </c>
      <c r="N17" s="338">
        <v>57</v>
      </c>
      <c r="O17" s="154">
        <f t="shared" si="3"/>
        <v>96.74202127659575</v>
      </c>
      <c r="P17" s="155">
        <v>30.08</v>
      </c>
    </row>
    <row r="18" spans="1:16" s="8" customFormat="1" ht="20.100000000000001" customHeight="1">
      <c r="A18" s="130" t="s">
        <v>132</v>
      </c>
      <c r="B18" s="334">
        <v>880</v>
      </c>
      <c r="C18" s="139">
        <f t="shared" si="1"/>
        <v>1448</v>
      </c>
      <c r="D18" s="139">
        <f t="shared" si="2"/>
        <v>724</v>
      </c>
      <c r="E18" s="139">
        <f t="shared" si="2"/>
        <v>724</v>
      </c>
      <c r="F18" s="334">
        <v>1410</v>
      </c>
      <c r="G18" s="335">
        <v>697</v>
      </c>
      <c r="H18" s="335">
        <v>713</v>
      </c>
      <c r="I18" s="334">
        <v>38</v>
      </c>
      <c r="J18" s="335">
        <v>27</v>
      </c>
      <c r="K18" s="335">
        <v>11</v>
      </c>
      <c r="L18" s="336">
        <v>1.6</v>
      </c>
      <c r="M18" s="334">
        <v>668</v>
      </c>
      <c r="N18" s="338">
        <v>60</v>
      </c>
      <c r="O18" s="154">
        <f t="shared" si="3"/>
        <v>71.189773844641095</v>
      </c>
      <c r="P18" s="155">
        <v>20.34</v>
      </c>
    </row>
    <row r="19" spans="1:16" s="8" customFormat="1" ht="20.100000000000001" customHeight="1">
      <c r="A19" s="130" t="s">
        <v>133</v>
      </c>
      <c r="B19" s="334">
        <v>1341</v>
      </c>
      <c r="C19" s="139">
        <f t="shared" si="1"/>
        <v>2272</v>
      </c>
      <c r="D19" s="139">
        <f t="shared" si="2"/>
        <v>1155</v>
      </c>
      <c r="E19" s="139">
        <f t="shared" si="2"/>
        <v>1117</v>
      </c>
      <c r="F19" s="334">
        <v>2246</v>
      </c>
      <c r="G19" s="335">
        <v>1139</v>
      </c>
      <c r="H19" s="335">
        <v>1107</v>
      </c>
      <c r="I19" s="334">
        <v>26</v>
      </c>
      <c r="J19" s="335">
        <v>16</v>
      </c>
      <c r="K19" s="335">
        <v>10</v>
      </c>
      <c r="L19" s="336">
        <v>1.67</v>
      </c>
      <c r="M19" s="334">
        <v>996</v>
      </c>
      <c r="N19" s="337">
        <v>57</v>
      </c>
      <c r="O19" s="154">
        <f t="shared" si="3"/>
        <v>70.340557275541798</v>
      </c>
      <c r="P19" s="155">
        <v>32.299999999999997</v>
      </c>
    </row>
    <row r="20" spans="1:16" s="8" customFormat="1" ht="20.100000000000001" customHeight="1">
      <c r="A20" s="130" t="s">
        <v>134</v>
      </c>
      <c r="B20" s="334">
        <v>1475</v>
      </c>
      <c r="C20" s="139">
        <f t="shared" si="1"/>
        <v>2449</v>
      </c>
      <c r="D20" s="139">
        <f t="shared" si="2"/>
        <v>1218</v>
      </c>
      <c r="E20" s="139">
        <f t="shared" si="2"/>
        <v>1231</v>
      </c>
      <c r="F20" s="334">
        <v>2406</v>
      </c>
      <c r="G20" s="335">
        <v>1196</v>
      </c>
      <c r="H20" s="335">
        <v>1210</v>
      </c>
      <c r="I20" s="334">
        <v>43</v>
      </c>
      <c r="J20" s="335">
        <v>22</v>
      </c>
      <c r="K20" s="335">
        <v>21</v>
      </c>
      <c r="L20" s="336">
        <v>1.63</v>
      </c>
      <c r="M20" s="334">
        <v>1161</v>
      </c>
      <c r="N20" s="337">
        <v>60</v>
      </c>
      <c r="O20" s="154">
        <f t="shared" si="3"/>
        <v>52.217484008528785</v>
      </c>
      <c r="P20" s="155">
        <v>46.9</v>
      </c>
    </row>
    <row r="21" spans="1:16" s="8" customFormat="1" ht="20.100000000000001" customHeight="1">
      <c r="A21" s="130" t="s">
        <v>135</v>
      </c>
      <c r="B21" s="334">
        <v>2142</v>
      </c>
      <c r="C21" s="139">
        <f t="shared" si="1"/>
        <v>3667</v>
      </c>
      <c r="D21" s="139">
        <f t="shared" si="2"/>
        <v>1866</v>
      </c>
      <c r="E21" s="139">
        <f t="shared" si="2"/>
        <v>1801</v>
      </c>
      <c r="F21" s="334">
        <v>3551</v>
      </c>
      <c r="G21" s="335">
        <v>1795</v>
      </c>
      <c r="H21" s="335">
        <v>1756</v>
      </c>
      <c r="I21" s="334">
        <v>116</v>
      </c>
      <c r="J21" s="335">
        <v>71</v>
      </c>
      <c r="K21" s="335">
        <v>45</v>
      </c>
      <c r="L21" s="336">
        <v>1.66</v>
      </c>
      <c r="M21" s="334">
        <v>1563</v>
      </c>
      <c r="N21" s="337">
        <v>58</v>
      </c>
      <c r="O21" s="154">
        <f t="shared" si="3"/>
        <v>64.628128304547062</v>
      </c>
      <c r="P21" s="155">
        <v>56.74</v>
      </c>
    </row>
    <row r="22" spans="1:16" s="57" customFormat="1" ht="20.100000000000001" customHeight="1">
      <c r="A22" s="130" t="s">
        <v>136</v>
      </c>
      <c r="B22" s="334">
        <v>1203</v>
      </c>
      <c r="C22" s="139">
        <f t="shared" si="1"/>
        <v>1949</v>
      </c>
      <c r="D22" s="139">
        <f t="shared" si="2"/>
        <v>973</v>
      </c>
      <c r="E22" s="139">
        <f t="shared" si="2"/>
        <v>976</v>
      </c>
      <c r="F22" s="334">
        <v>1901</v>
      </c>
      <c r="G22" s="335">
        <v>932</v>
      </c>
      <c r="H22" s="335">
        <v>969</v>
      </c>
      <c r="I22" s="334">
        <v>48</v>
      </c>
      <c r="J22" s="335">
        <v>41</v>
      </c>
      <c r="K22" s="335">
        <v>7</v>
      </c>
      <c r="L22" s="336">
        <v>1.58</v>
      </c>
      <c r="M22" s="334">
        <v>918</v>
      </c>
      <c r="N22" s="337">
        <v>61</v>
      </c>
      <c r="O22" s="154">
        <f t="shared" si="3"/>
        <v>41.468085106382979</v>
      </c>
      <c r="P22" s="155">
        <v>47</v>
      </c>
    </row>
    <row r="23" spans="1:16" s="58" customFormat="1" ht="20.100000000000001" customHeight="1">
      <c r="A23" s="130" t="s">
        <v>137</v>
      </c>
      <c r="B23" s="334">
        <v>2625</v>
      </c>
      <c r="C23" s="139">
        <f t="shared" si="1"/>
        <v>4835</v>
      </c>
      <c r="D23" s="139">
        <f t="shared" si="2"/>
        <v>2588</v>
      </c>
      <c r="E23" s="139">
        <f t="shared" si="2"/>
        <v>2247</v>
      </c>
      <c r="F23" s="334">
        <v>4515</v>
      </c>
      <c r="G23" s="335">
        <v>2326</v>
      </c>
      <c r="H23" s="335">
        <v>2189</v>
      </c>
      <c r="I23" s="334">
        <v>320</v>
      </c>
      <c r="J23" s="335">
        <v>262</v>
      </c>
      <c r="K23" s="335">
        <v>58</v>
      </c>
      <c r="L23" s="336">
        <v>1.72</v>
      </c>
      <c r="M23" s="334">
        <v>1914</v>
      </c>
      <c r="N23" s="337">
        <v>58</v>
      </c>
      <c r="O23" s="154">
        <f t="shared" si="3"/>
        <v>113.76470588235294</v>
      </c>
      <c r="P23" s="155">
        <v>42.5</v>
      </c>
    </row>
    <row r="24" spans="1:16" s="9" customFormat="1" ht="20.100000000000001" customHeight="1">
      <c r="A24" s="130" t="s">
        <v>138</v>
      </c>
      <c r="B24" s="334">
        <v>2375</v>
      </c>
      <c r="C24" s="139">
        <f t="shared" si="1"/>
        <v>4223</v>
      </c>
      <c r="D24" s="139">
        <f t="shared" si="2"/>
        <v>2220</v>
      </c>
      <c r="E24" s="139">
        <f t="shared" si="2"/>
        <v>2003</v>
      </c>
      <c r="F24" s="334">
        <v>4174</v>
      </c>
      <c r="G24" s="335">
        <v>2191</v>
      </c>
      <c r="H24" s="335">
        <v>1983</v>
      </c>
      <c r="I24" s="334">
        <v>49</v>
      </c>
      <c r="J24" s="335">
        <v>29</v>
      </c>
      <c r="K24" s="335">
        <v>20</v>
      </c>
      <c r="L24" s="336">
        <v>1.76</v>
      </c>
      <c r="M24" s="334">
        <v>1589</v>
      </c>
      <c r="N24" s="337">
        <v>55</v>
      </c>
      <c r="O24" s="154">
        <f t="shared" si="3"/>
        <v>158.46153846153848</v>
      </c>
      <c r="P24" s="155">
        <v>26.65</v>
      </c>
    </row>
    <row r="25" spans="1:16" s="10" customFormat="1" ht="20.100000000000001" customHeight="1">
      <c r="A25" s="130" t="s">
        <v>139</v>
      </c>
      <c r="B25" s="334">
        <v>1990</v>
      </c>
      <c r="C25" s="139">
        <f t="shared" si="1"/>
        <v>3374</v>
      </c>
      <c r="D25" s="139">
        <f t="shared" si="2"/>
        <v>1779</v>
      </c>
      <c r="E25" s="139">
        <f t="shared" si="2"/>
        <v>1595</v>
      </c>
      <c r="F25" s="334">
        <v>3317</v>
      </c>
      <c r="G25" s="335">
        <v>1739</v>
      </c>
      <c r="H25" s="335">
        <v>1578</v>
      </c>
      <c r="I25" s="334">
        <v>57</v>
      </c>
      <c r="J25" s="335">
        <v>40</v>
      </c>
      <c r="K25" s="335">
        <v>17</v>
      </c>
      <c r="L25" s="336">
        <v>1.67</v>
      </c>
      <c r="M25" s="334">
        <v>1228</v>
      </c>
      <c r="N25" s="337">
        <v>56</v>
      </c>
      <c r="O25" s="154">
        <f t="shared" si="3"/>
        <v>165.23016650342799</v>
      </c>
      <c r="P25" s="155">
        <v>20.420000000000002</v>
      </c>
    </row>
    <row r="26" spans="1:16" ht="20.100000000000001" customHeight="1">
      <c r="A26" s="130" t="s">
        <v>140</v>
      </c>
      <c r="B26" s="334">
        <v>1032</v>
      </c>
      <c r="C26" s="139">
        <f t="shared" si="1"/>
        <v>1880</v>
      </c>
      <c r="D26" s="139">
        <f t="shared" si="2"/>
        <v>972</v>
      </c>
      <c r="E26" s="139">
        <f t="shared" si="2"/>
        <v>908</v>
      </c>
      <c r="F26" s="334">
        <v>1861</v>
      </c>
      <c r="G26" s="335">
        <v>960</v>
      </c>
      <c r="H26" s="335">
        <v>901</v>
      </c>
      <c r="I26" s="334">
        <v>19</v>
      </c>
      <c r="J26" s="335">
        <v>12</v>
      </c>
      <c r="K26" s="335">
        <v>7</v>
      </c>
      <c r="L26" s="336">
        <v>1.8</v>
      </c>
      <c r="M26" s="334">
        <v>820</v>
      </c>
      <c r="N26" s="337">
        <v>60</v>
      </c>
      <c r="O26" s="154">
        <f t="shared" si="3"/>
        <v>25.7041290675417</v>
      </c>
      <c r="P26" s="155">
        <v>73.14</v>
      </c>
    </row>
    <row r="27" spans="1:16" ht="20.100000000000001" customHeight="1">
      <c r="A27" s="130" t="s">
        <v>141</v>
      </c>
      <c r="B27" s="334">
        <v>2520</v>
      </c>
      <c r="C27" s="139">
        <f t="shared" si="1"/>
        <v>4231</v>
      </c>
      <c r="D27" s="139">
        <f t="shared" si="2"/>
        <v>2215</v>
      </c>
      <c r="E27" s="139">
        <f t="shared" si="2"/>
        <v>2016</v>
      </c>
      <c r="F27" s="334">
        <v>4138</v>
      </c>
      <c r="G27" s="335">
        <v>2142</v>
      </c>
      <c r="H27" s="335">
        <v>1996</v>
      </c>
      <c r="I27" s="334">
        <v>93</v>
      </c>
      <c r="J27" s="335">
        <v>73</v>
      </c>
      <c r="K27" s="335">
        <v>20</v>
      </c>
      <c r="L27" s="336">
        <v>1.64</v>
      </c>
      <c r="M27" s="334">
        <v>1803</v>
      </c>
      <c r="N27" s="337">
        <v>58</v>
      </c>
      <c r="O27" s="154">
        <f t="shared" si="3"/>
        <v>70.551942637985661</v>
      </c>
      <c r="P27" s="155">
        <v>59.97</v>
      </c>
    </row>
    <row r="28" spans="1:16" ht="20.100000000000001" customHeight="1">
      <c r="A28" s="130" t="s">
        <v>142</v>
      </c>
      <c r="B28" s="334">
        <v>3887</v>
      </c>
      <c r="C28" s="139">
        <f t="shared" si="1"/>
        <v>7953</v>
      </c>
      <c r="D28" s="139">
        <f t="shared" si="2"/>
        <v>3926</v>
      </c>
      <c r="E28" s="139">
        <f t="shared" si="2"/>
        <v>4027</v>
      </c>
      <c r="F28" s="334">
        <v>7811</v>
      </c>
      <c r="G28" s="335">
        <v>3881</v>
      </c>
      <c r="H28" s="139">
        <v>3930</v>
      </c>
      <c r="I28" s="334">
        <v>142</v>
      </c>
      <c r="J28" s="335">
        <v>45</v>
      </c>
      <c r="K28" s="335">
        <v>97</v>
      </c>
      <c r="L28" s="336">
        <v>2.0099999999999998</v>
      </c>
      <c r="M28" s="334">
        <v>1164</v>
      </c>
      <c r="N28" s="337">
        <v>41</v>
      </c>
      <c r="O28" s="154">
        <f t="shared" si="3"/>
        <v>1670.7983193277312</v>
      </c>
      <c r="P28" s="155">
        <v>4.76</v>
      </c>
    </row>
    <row r="29" spans="1:16" ht="20.100000000000001" customHeight="1">
      <c r="A29" s="130" t="s">
        <v>143</v>
      </c>
      <c r="B29" s="334">
        <v>1446</v>
      </c>
      <c r="C29" s="139">
        <f t="shared" si="1"/>
        <v>2719</v>
      </c>
      <c r="D29" s="139">
        <f t="shared" si="2"/>
        <v>1341</v>
      </c>
      <c r="E29" s="139">
        <f t="shared" si="2"/>
        <v>1378</v>
      </c>
      <c r="F29" s="334">
        <v>2652</v>
      </c>
      <c r="G29" s="335">
        <v>1312</v>
      </c>
      <c r="H29" s="335">
        <v>1340</v>
      </c>
      <c r="I29" s="334">
        <v>67</v>
      </c>
      <c r="J29" s="335">
        <v>29</v>
      </c>
      <c r="K29" s="335">
        <v>38</v>
      </c>
      <c r="L29" s="336">
        <v>1.83</v>
      </c>
      <c r="M29" s="334">
        <v>677</v>
      </c>
      <c r="N29" s="337">
        <v>48</v>
      </c>
      <c r="O29" s="154">
        <f t="shared" si="3"/>
        <v>391.78674351585011</v>
      </c>
      <c r="P29" s="155">
        <v>6.94</v>
      </c>
    </row>
    <row r="30" spans="1:16" ht="20.100000000000001" customHeight="1">
      <c r="A30" s="130" t="s">
        <v>144</v>
      </c>
      <c r="B30" s="334">
        <v>2638</v>
      </c>
      <c r="C30" s="139">
        <f t="shared" si="1"/>
        <v>4908</v>
      </c>
      <c r="D30" s="139">
        <f t="shared" si="2"/>
        <v>2454</v>
      </c>
      <c r="E30" s="139">
        <f t="shared" si="2"/>
        <v>2454</v>
      </c>
      <c r="F30" s="334">
        <v>4859</v>
      </c>
      <c r="G30" s="335">
        <v>2440</v>
      </c>
      <c r="H30" s="335">
        <v>2419</v>
      </c>
      <c r="I30" s="334">
        <v>49</v>
      </c>
      <c r="J30" s="335">
        <v>14</v>
      </c>
      <c r="K30" s="335">
        <v>35</v>
      </c>
      <c r="L30" s="336">
        <v>1.84</v>
      </c>
      <c r="M30" s="334">
        <v>1569</v>
      </c>
      <c r="N30" s="337">
        <v>51</v>
      </c>
      <c r="O30" s="154">
        <f t="shared" si="3"/>
        <v>424.56747404844288</v>
      </c>
      <c r="P30" s="155">
        <v>11.56</v>
      </c>
    </row>
    <row r="31" spans="1:16" ht="20.100000000000001" customHeight="1">
      <c r="A31" s="130" t="s">
        <v>145</v>
      </c>
      <c r="B31" s="334">
        <v>4100</v>
      </c>
      <c r="C31" s="139">
        <f t="shared" si="1"/>
        <v>9399</v>
      </c>
      <c r="D31" s="139">
        <f t="shared" si="2"/>
        <v>4750</v>
      </c>
      <c r="E31" s="139">
        <f t="shared" si="2"/>
        <v>4649</v>
      </c>
      <c r="F31" s="334">
        <v>8709</v>
      </c>
      <c r="G31" s="335">
        <v>4390</v>
      </c>
      <c r="H31" s="335">
        <v>4319</v>
      </c>
      <c r="I31" s="334">
        <v>690</v>
      </c>
      <c r="J31" s="335">
        <v>360</v>
      </c>
      <c r="K31" s="335">
        <v>330</v>
      </c>
      <c r="L31" s="336">
        <v>2.12</v>
      </c>
      <c r="M31" s="334">
        <v>1586</v>
      </c>
      <c r="N31" s="337">
        <v>43</v>
      </c>
      <c r="O31" s="154">
        <f t="shared" si="3"/>
        <v>1163.2425742574258</v>
      </c>
      <c r="P31" s="155">
        <v>8.08</v>
      </c>
    </row>
    <row r="32" spans="1:16" ht="20.100000000000001" customHeight="1">
      <c r="A32" s="130" t="s">
        <v>146</v>
      </c>
      <c r="B32" s="334">
        <v>1972</v>
      </c>
      <c r="C32" s="139">
        <f t="shared" si="1"/>
        <v>3219</v>
      </c>
      <c r="D32" s="139">
        <f t="shared" si="2"/>
        <v>1606</v>
      </c>
      <c r="E32" s="139">
        <f t="shared" si="2"/>
        <v>1613</v>
      </c>
      <c r="F32" s="334">
        <v>3155</v>
      </c>
      <c r="G32" s="139">
        <v>1585</v>
      </c>
      <c r="H32" s="335">
        <v>1570</v>
      </c>
      <c r="I32" s="334">
        <v>64</v>
      </c>
      <c r="J32" s="335">
        <v>21</v>
      </c>
      <c r="K32" s="335">
        <v>43</v>
      </c>
      <c r="L32" s="336">
        <v>1.6</v>
      </c>
      <c r="M32" s="334">
        <v>1195</v>
      </c>
      <c r="N32" s="337">
        <v>54</v>
      </c>
      <c r="O32" s="154">
        <f t="shared" si="3"/>
        <v>229.60057061340942</v>
      </c>
      <c r="P32" s="155">
        <v>14.02</v>
      </c>
    </row>
    <row r="33" spans="1:17" ht="20.100000000000001" customHeight="1">
      <c r="A33" s="130" t="s">
        <v>147</v>
      </c>
      <c r="B33" s="334">
        <v>2012</v>
      </c>
      <c r="C33" s="139">
        <f t="shared" si="1"/>
        <v>3574</v>
      </c>
      <c r="D33" s="139">
        <f t="shared" si="2"/>
        <v>1970</v>
      </c>
      <c r="E33" s="139">
        <f t="shared" si="2"/>
        <v>1604</v>
      </c>
      <c r="F33" s="334">
        <v>3334</v>
      </c>
      <c r="G33" s="335">
        <v>1795</v>
      </c>
      <c r="H33" s="335">
        <v>1539</v>
      </c>
      <c r="I33" s="334">
        <v>240</v>
      </c>
      <c r="J33" s="335">
        <v>175</v>
      </c>
      <c r="K33" s="335">
        <v>65</v>
      </c>
      <c r="L33" s="336">
        <v>1.66</v>
      </c>
      <c r="M33" s="334">
        <v>1035</v>
      </c>
      <c r="N33" s="337">
        <v>51</v>
      </c>
      <c r="O33" s="154">
        <f t="shared" si="3"/>
        <v>234.51443569553805</v>
      </c>
      <c r="P33" s="155">
        <v>15.24</v>
      </c>
    </row>
    <row r="34" spans="1:17" ht="20.100000000000001" customHeight="1">
      <c r="A34" s="131" t="s">
        <v>148</v>
      </c>
      <c r="B34" s="339">
        <v>16443</v>
      </c>
      <c r="C34" s="340">
        <f t="shared" si="1"/>
        <v>39496</v>
      </c>
      <c r="D34" s="340">
        <f t="shared" si="2"/>
        <v>19636</v>
      </c>
      <c r="E34" s="340">
        <f t="shared" si="2"/>
        <v>19860</v>
      </c>
      <c r="F34" s="341">
        <v>39246</v>
      </c>
      <c r="G34" s="342">
        <v>19558</v>
      </c>
      <c r="H34" s="342">
        <v>19688</v>
      </c>
      <c r="I34" s="341">
        <v>250</v>
      </c>
      <c r="J34" s="342">
        <v>78</v>
      </c>
      <c r="K34" s="342">
        <v>172</v>
      </c>
      <c r="L34" s="343">
        <v>2.39</v>
      </c>
      <c r="M34" s="341">
        <v>1848</v>
      </c>
      <c r="N34" s="344">
        <v>32</v>
      </c>
      <c r="O34" s="154">
        <f t="shared" si="3"/>
        <v>5366.304347826087</v>
      </c>
      <c r="P34" s="156">
        <v>7.36</v>
      </c>
    </row>
    <row r="35" spans="1:17" s="24" customFormat="1" ht="13.5" customHeight="1">
      <c r="A35" s="115" t="s">
        <v>267</v>
      </c>
      <c r="B35" s="115"/>
      <c r="C35" s="115"/>
      <c r="D35" s="115"/>
      <c r="E35" s="115"/>
      <c r="F35" s="115"/>
      <c r="G35" s="115"/>
      <c r="H35" s="115"/>
      <c r="I35" s="115" t="s">
        <v>269</v>
      </c>
      <c r="J35" s="120"/>
      <c r="K35" s="120"/>
      <c r="L35" s="120"/>
      <c r="M35" s="120"/>
      <c r="N35" s="120"/>
      <c r="O35" s="120"/>
      <c r="P35" s="120"/>
    </row>
    <row r="36" spans="1:17" s="24" customFormat="1" ht="13.5" customHeight="1">
      <c r="A36" s="115" t="s">
        <v>268</v>
      </c>
      <c r="B36" s="106"/>
      <c r="C36" s="106"/>
      <c r="D36" s="106"/>
      <c r="E36" s="106"/>
      <c r="F36" s="106"/>
      <c r="G36" s="118"/>
      <c r="H36" s="147"/>
      <c r="I36" s="408" t="s">
        <v>270</v>
      </c>
      <c r="J36" s="408"/>
      <c r="K36" s="408"/>
      <c r="L36" s="408"/>
      <c r="M36" s="408"/>
      <c r="N36" s="408"/>
      <c r="O36" s="408"/>
      <c r="P36" s="408"/>
    </row>
    <row r="37" spans="1:17" s="24" customFormat="1" ht="13.5" customHeight="1">
      <c r="A37" s="346" t="s">
        <v>292</v>
      </c>
      <c r="B37" s="329"/>
      <c r="C37" s="329"/>
      <c r="D37" s="329"/>
      <c r="E37" s="329"/>
      <c r="F37" s="329"/>
      <c r="G37" s="118"/>
      <c r="H37" s="147"/>
      <c r="I37" s="400" t="s">
        <v>296</v>
      </c>
      <c r="J37" s="400"/>
      <c r="K37" s="400"/>
      <c r="L37" s="400"/>
      <c r="M37" s="400"/>
      <c r="N37" s="400"/>
      <c r="O37" s="400"/>
      <c r="P37" s="400"/>
      <c r="Q37" s="400"/>
    </row>
    <row r="38" spans="1:17" s="24" customFormat="1" ht="13.5" customHeight="1">
      <c r="A38" s="346" t="s">
        <v>293</v>
      </c>
      <c r="B38" s="329"/>
      <c r="C38" s="329"/>
      <c r="D38" s="329"/>
      <c r="E38" s="329"/>
      <c r="F38" s="329"/>
      <c r="G38" s="118"/>
      <c r="H38" s="147"/>
      <c r="I38" s="345" t="s">
        <v>297</v>
      </c>
      <c r="J38" s="329"/>
      <c r="K38" s="329"/>
      <c r="L38" s="107"/>
      <c r="M38" s="325"/>
      <c r="N38" s="325"/>
      <c r="O38" s="325"/>
      <c r="P38" s="325"/>
      <c r="Q38" s="325"/>
    </row>
    <row r="39" spans="1:17" ht="13.5" customHeight="1">
      <c r="A39" s="115" t="s">
        <v>121</v>
      </c>
      <c r="B39" s="119"/>
      <c r="C39" s="41"/>
      <c r="D39" s="41"/>
      <c r="E39" s="41"/>
      <c r="F39" s="41"/>
      <c r="G39" s="41"/>
      <c r="H39" s="148"/>
      <c r="I39" s="405" t="s">
        <v>161</v>
      </c>
      <c r="J39" s="405"/>
      <c r="K39" s="405"/>
      <c r="L39" s="405"/>
      <c r="M39" s="405"/>
      <c r="N39" s="405"/>
      <c r="O39" s="405"/>
      <c r="P39" s="115"/>
    </row>
    <row r="40" spans="1:17">
      <c r="A40" s="65"/>
      <c r="B40" s="59"/>
      <c r="P40" s="149"/>
    </row>
    <row r="41" spans="1:17">
      <c r="A41" s="65"/>
      <c r="B41" s="59"/>
    </row>
    <row r="43" spans="1:17">
      <c r="P43" s="150"/>
    </row>
    <row r="44" spans="1:17">
      <c r="P44" s="150"/>
    </row>
    <row r="61" spans="7:7">
      <c r="G61" s="25"/>
    </row>
  </sheetData>
  <mergeCells count="7">
    <mergeCell ref="I39:O39"/>
    <mergeCell ref="I37:Q37"/>
    <mergeCell ref="A1:B1"/>
    <mergeCell ref="A2:H2"/>
    <mergeCell ref="I2:P2"/>
    <mergeCell ref="C5:H5"/>
    <mergeCell ref="I36:P36"/>
  </mergeCells>
  <phoneticPr fontId="5" type="noConversion"/>
  <printOptions horizontalCentered="1"/>
  <pageMargins left="0.39370078740157483" right="0.39370078740157483" top="0.55118110236220474" bottom="0.55118110236220474" header="0.51181102362204722" footer="0.51181102362204722"/>
  <pageSetup paperSize="9" scale="95" fitToHeight="0" orientation="portrait" r:id="rId1"/>
  <headerFooter alignWithMargins="0"/>
  <colBreaks count="1" manualBreakCount="1">
    <brk id="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view="pageBreakPreview" zoomScaleNormal="85" zoomScaleSheetLayoutView="100" workbookViewId="0">
      <selection activeCell="D3" sqref="D3"/>
    </sheetView>
  </sheetViews>
  <sheetFormatPr defaultRowHeight="12"/>
  <cols>
    <col min="1" max="1" width="14.7109375" style="27" customWidth="1"/>
    <col min="2" max="6" width="14.7109375" style="17" customWidth="1"/>
    <col min="7" max="7" width="14.7109375" style="150" customWidth="1"/>
    <col min="8" max="8" width="14.7109375" style="17" customWidth="1"/>
    <col min="9" max="9" width="14.7109375" style="25" customWidth="1"/>
    <col min="10" max="10" width="14.7109375" style="17" customWidth="1"/>
    <col min="11" max="11" width="14.7109375" style="25" customWidth="1"/>
    <col min="12" max="12" width="17.7109375" style="17" customWidth="1"/>
    <col min="13" max="13" width="17.7109375" style="25" customWidth="1"/>
    <col min="14" max="14" width="14.7109375" style="27" customWidth="1"/>
    <col min="15" max="15" width="14.7109375" style="17" customWidth="1"/>
    <col min="16" max="16" width="14.7109375" style="25" customWidth="1"/>
    <col min="17" max="19" width="14.7109375" style="17" customWidth="1"/>
    <col min="20" max="20" width="14.7109375" style="25" customWidth="1"/>
    <col min="21" max="21" width="14.7109375" style="17" customWidth="1"/>
    <col min="22" max="22" width="14.7109375" style="25" customWidth="1"/>
    <col min="23" max="23" width="14.7109375" style="17" customWidth="1"/>
    <col min="24" max="24" width="14.7109375" style="25" customWidth="1"/>
    <col min="25" max="25" width="17.7109375" style="17" customWidth="1"/>
    <col min="26" max="26" width="17.7109375" style="25" customWidth="1"/>
    <col min="27" max="254" width="9.140625" style="17"/>
    <col min="255" max="255" width="11" style="17" customWidth="1"/>
    <col min="256" max="256" width="10.7109375" style="17" customWidth="1"/>
    <col min="257" max="257" width="9.7109375" style="17" customWidth="1"/>
    <col min="258" max="258" width="9.28515625" style="17" customWidth="1"/>
    <col min="259" max="259" width="9.42578125" style="17" customWidth="1"/>
    <col min="260" max="260" width="9" style="17" customWidth="1"/>
    <col min="261" max="261" width="9.85546875" style="17" customWidth="1"/>
    <col min="262" max="262" width="9.7109375" style="17" customWidth="1"/>
    <col min="263" max="263" width="9.85546875" style="17" customWidth="1"/>
    <col min="264" max="264" width="9.28515625" style="17" customWidth="1"/>
    <col min="265" max="265" width="10.85546875" style="17" customWidth="1"/>
    <col min="266" max="266" width="9.28515625" style="17" bestFit="1" customWidth="1"/>
    <col min="267" max="268" width="10.28515625" style="17" customWidth="1"/>
    <col min="269" max="269" width="11.7109375" style="17" customWidth="1"/>
    <col min="270" max="271" width="10" style="17" customWidth="1"/>
    <col min="272" max="272" width="8.7109375" style="17" customWidth="1"/>
    <col min="273" max="510" width="9.140625" style="17"/>
    <col min="511" max="511" width="11" style="17" customWidth="1"/>
    <col min="512" max="512" width="10.7109375" style="17" customWidth="1"/>
    <col min="513" max="513" width="9.7109375" style="17" customWidth="1"/>
    <col min="514" max="514" width="9.28515625" style="17" customWidth="1"/>
    <col min="515" max="515" width="9.42578125" style="17" customWidth="1"/>
    <col min="516" max="516" width="9" style="17" customWidth="1"/>
    <col min="517" max="517" width="9.85546875" style="17" customWidth="1"/>
    <col min="518" max="518" width="9.7109375" style="17" customWidth="1"/>
    <col min="519" max="519" width="9.85546875" style="17" customWidth="1"/>
    <col min="520" max="520" width="9.28515625" style="17" customWidth="1"/>
    <col min="521" max="521" width="10.85546875" style="17" customWidth="1"/>
    <col min="522" max="522" width="9.28515625" style="17" bestFit="1" customWidth="1"/>
    <col min="523" max="524" width="10.28515625" style="17" customWidth="1"/>
    <col min="525" max="525" width="11.7109375" style="17" customWidth="1"/>
    <col min="526" max="527" width="10" style="17" customWidth="1"/>
    <col min="528" max="528" width="8.7109375" style="17" customWidth="1"/>
    <col min="529" max="766" width="9.140625" style="17"/>
    <col min="767" max="767" width="11" style="17" customWidth="1"/>
    <col min="768" max="768" width="10.7109375" style="17" customWidth="1"/>
    <col min="769" max="769" width="9.7109375" style="17" customWidth="1"/>
    <col min="770" max="770" width="9.28515625" style="17" customWidth="1"/>
    <col min="771" max="771" width="9.42578125" style="17" customWidth="1"/>
    <col min="772" max="772" width="9" style="17" customWidth="1"/>
    <col min="773" max="773" width="9.85546875" style="17" customWidth="1"/>
    <col min="774" max="774" width="9.7109375" style="17" customWidth="1"/>
    <col min="775" max="775" width="9.85546875" style="17" customWidth="1"/>
    <col min="776" max="776" width="9.28515625" style="17" customWidth="1"/>
    <col min="777" max="777" width="10.85546875" style="17" customWidth="1"/>
    <col min="778" max="778" width="9.28515625" style="17" bestFit="1" customWidth="1"/>
    <col min="779" max="780" width="10.28515625" style="17" customWidth="1"/>
    <col min="781" max="781" width="11.7109375" style="17" customWidth="1"/>
    <col min="782" max="783" width="10" style="17" customWidth="1"/>
    <col min="784" max="784" width="8.7109375" style="17" customWidth="1"/>
    <col min="785" max="1022" width="9.140625" style="17"/>
    <col min="1023" max="1023" width="11" style="17" customWidth="1"/>
    <col min="1024" max="1024" width="10.7109375" style="17" customWidth="1"/>
    <col min="1025" max="1025" width="9.7109375" style="17" customWidth="1"/>
    <col min="1026" max="1026" width="9.28515625" style="17" customWidth="1"/>
    <col min="1027" max="1027" width="9.42578125" style="17" customWidth="1"/>
    <col min="1028" max="1028" width="9" style="17" customWidth="1"/>
    <col min="1029" max="1029" width="9.85546875" style="17" customWidth="1"/>
    <col min="1030" max="1030" width="9.7109375" style="17" customWidth="1"/>
    <col min="1031" max="1031" width="9.85546875" style="17" customWidth="1"/>
    <col min="1032" max="1032" width="9.28515625" style="17" customWidth="1"/>
    <col min="1033" max="1033" width="10.85546875" style="17" customWidth="1"/>
    <col min="1034" max="1034" width="9.28515625" style="17" bestFit="1" customWidth="1"/>
    <col min="1035" max="1036" width="10.28515625" style="17" customWidth="1"/>
    <col min="1037" max="1037" width="11.7109375" style="17" customWidth="1"/>
    <col min="1038" max="1039" width="10" style="17" customWidth="1"/>
    <col min="1040" max="1040" width="8.7109375" style="17" customWidth="1"/>
    <col min="1041" max="1278" width="9.140625" style="17"/>
    <col min="1279" max="1279" width="11" style="17" customWidth="1"/>
    <col min="1280" max="1280" width="10.7109375" style="17" customWidth="1"/>
    <col min="1281" max="1281" width="9.7109375" style="17" customWidth="1"/>
    <col min="1282" max="1282" width="9.28515625" style="17" customWidth="1"/>
    <col min="1283" max="1283" width="9.42578125" style="17" customWidth="1"/>
    <col min="1284" max="1284" width="9" style="17" customWidth="1"/>
    <col min="1285" max="1285" width="9.85546875" style="17" customWidth="1"/>
    <col min="1286" max="1286" width="9.7109375" style="17" customWidth="1"/>
    <col min="1287" max="1287" width="9.85546875" style="17" customWidth="1"/>
    <col min="1288" max="1288" width="9.28515625" style="17" customWidth="1"/>
    <col min="1289" max="1289" width="10.85546875" style="17" customWidth="1"/>
    <col min="1290" max="1290" width="9.28515625" style="17" bestFit="1" customWidth="1"/>
    <col min="1291" max="1292" width="10.28515625" style="17" customWidth="1"/>
    <col min="1293" max="1293" width="11.7109375" style="17" customWidth="1"/>
    <col min="1294" max="1295" width="10" style="17" customWidth="1"/>
    <col min="1296" max="1296" width="8.7109375" style="17" customWidth="1"/>
    <col min="1297" max="1534" width="9.140625" style="17"/>
    <col min="1535" max="1535" width="11" style="17" customWidth="1"/>
    <col min="1536" max="1536" width="10.7109375" style="17" customWidth="1"/>
    <col min="1537" max="1537" width="9.7109375" style="17" customWidth="1"/>
    <col min="1538" max="1538" width="9.28515625" style="17" customWidth="1"/>
    <col min="1539" max="1539" width="9.42578125" style="17" customWidth="1"/>
    <col min="1540" max="1540" width="9" style="17" customWidth="1"/>
    <col min="1541" max="1541" width="9.85546875" style="17" customWidth="1"/>
    <col min="1542" max="1542" width="9.7109375" style="17" customWidth="1"/>
    <col min="1543" max="1543" width="9.85546875" style="17" customWidth="1"/>
    <col min="1544" max="1544" width="9.28515625" style="17" customWidth="1"/>
    <col min="1545" max="1545" width="10.85546875" style="17" customWidth="1"/>
    <col min="1546" max="1546" width="9.28515625" style="17" bestFit="1" customWidth="1"/>
    <col min="1547" max="1548" width="10.28515625" style="17" customWidth="1"/>
    <col min="1549" max="1549" width="11.7109375" style="17" customWidth="1"/>
    <col min="1550" max="1551" width="10" style="17" customWidth="1"/>
    <col min="1552" max="1552" width="8.7109375" style="17" customWidth="1"/>
    <col min="1553" max="1790" width="9.140625" style="17"/>
    <col min="1791" max="1791" width="11" style="17" customWidth="1"/>
    <col min="1792" max="1792" width="10.7109375" style="17" customWidth="1"/>
    <col min="1793" max="1793" width="9.7109375" style="17" customWidth="1"/>
    <col min="1794" max="1794" width="9.28515625" style="17" customWidth="1"/>
    <col min="1795" max="1795" width="9.42578125" style="17" customWidth="1"/>
    <col min="1796" max="1796" width="9" style="17" customWidth="1"/>
    <col min="1797" max="1797" width="9.85546875" style="17" customWidth="1"/>
    <col min="1798" max="1798" width="9.7109375" style="17" customWidth="1"/>
    <col min="1799" max="1799" width="9.85546875" style="17" customWidth="1"/>
    <col min="1800" max="1800" width="9.28515625" style="17" customWidth="1"/>
    <col min="1801" max="1801" width="10.85546875" style="17" customWidth="1"/>
    <col min="1802" max="1802" width="9.28515625" style="17" bestFit="1" customWidth="1"/>
    <col min="1803" max="1804" width="10.28515625" style="17" customWidth="1"/>
    <col min="1805" max="1805" width="11.7109375" style="17" customWidth="1"/>
    <col min="1806" max="1807" width="10" style="17" customWidth="1"/>
    <col min="1808" max="1808" width="8.7109375" style="17" customWidth="1"/>
    <col min="1809" max="2046" width="9.140625" style="17"/>
    <col min="2047" max="2047" width="11" style="17" customWidth="1"/>
    <col min="2048" max="2048" width="10.7109375" style="17" customWidth="1"/>
    <col min="2049" max="2049" width="9.7109375" style="17" customWidth="1"/>
    <col min="2050" max="2050" width="9.28515625" style="17" customWidth="1"/>
    <col min="2051" max="2051" width="9.42578125" style="17" customWidth="1"/>
    <col min="2052" max="2052" width="9" style="17" customWidth="1"/>
    <col min="2053" max="2053" width="9.85546875" style="17" customWidth="1"/>
    <col min="2054" max="2054" width="9.7109375" style="17" customWidth="1"/>
    <col min="2055" max="2055" width="9.85546875" style="17" customWidth="1"/>
    <col min="2056" max="2056" width="9.28515625" style="17" customWidth="1"/>
    <col min="2057" max="2057" width="10.85546875" style="17" customWidth="1"/>
    <col min="2058" max="2058" width="9.28515625" style="17" bestFit="1" customWidth="1"/>
    <col min="2059" max="2060" width="10.28515625" style="17" customWidth="1"/>
    <col min="2061" max="2061" width="11.7109375" style="17" customWidth="1"/>
    <col min="2062" max="2063" width="10" style="17" customWidth="1"/>
    <col min="2064" max="2064" width="8.7109375" style="17" customWidth="1"/>
    <col min="2065" max="2302" width="9.140625" style="17"/>
    <col min="2303" max="2303" width="11" style="17" customWidth="1"/>
    <col min="2304" max="2304" width="10.7109375" style="17" customWidth="1"/>
    <col min="2305" max="2305" width="9.7109375" style="17" customWidth="1"/>
    <col min="2306" max="2306" width="9.28515625" style="17" customWidth="1"/>
    <col min="2307" max="2307" width="9.42578125" style="17" customWidth="1"/>
    <col min="2308" max="2308" width="9" style="17" customWidth="1"/>
    <col min="2309" max="2309" width="9.85546875" style="17" customWidth="1"/>
    <col min="2310" max="2310" width="9.7109375" style="17" customWidth="1"/>
    <col min="2311" max="2311" width="9.85546875" style="17" customWidth="1"/>
    <col min="2312" max="2312" width="9.28515625" style="17" customWidth="1"/>
    <col min="2313" max="2313" width="10.85546875" style="17" customWidth="1"/>
    <col min="2314" max="2314" width="9.28515625" style="17" bestFit="1" customWidth="1"/>
    <col min="2315" max="2316" width="10.28515625" style="17" customWidth="1"/>
    <col min="2317" max="2317" width="11.7109375" style="17" customWidth="1"/>
    <col min="2318" max="2319" width="10" style="17" customWidth="1"/>
    <col min="2320" max="2320" width="8.7109375" style="17" customWidth="1"/>
    <col min="2321" max="2558" width="9.140625" style="17"/>
    <col min="2559" max="2559" width="11" style="17" customWidth="1"/>
    <col min="2560" max="2560" width="10.7109375" style="17" customWidth="1"/>
    <col min="2561" max="2561" width="9.7109375" style="17" customWidth="1"/>
    <col min="2562" max="2562" width="9.28515625" style="17" customWidth="1"/>
    <col min="2563" max="2563" width="9.42578125" style="17" customWidth="1"/>
    <col min="2564" max="2564" width="9" style="17" customWidth="1"/>
    <col min="2565" max="2565" width="9.85546875" style="17" customWidth="1"/>
    <col min="2566" max="2566" width="9.7109375" style="17" customWidth="1"/>
    <col min="2567" max="2567" width="9.85546875" style="17" customWidth="1"/>
    <col min="2568" max="2568" width="9.28515625" style="17" customWidth="1"/>
    <col min="2569" max="2569" width="10.85546875" style="17" customWidth="1"/>
    <col min="2570" max="2570" width="9.28515625" style="17" bestFit="1" customWidth="1"/>
    <col min="2571" max="2572" width="10.28515625" style="17" customWidth="1"/>
    <col min="2573" max="2573" width="11.7109375" style="17" customWidth="1"/>
    <col min="2574" max="2575" width="10" style="17" customWidth="1"/>
    <col min="2576" max="2576" width="8.7109375" style="17" customWidth="1"/>
    <col min="2577" max="2814" width="9.140625" style="17"/>
    <col min="2815" max="2815" width="11" style="17" customWidth="1"/>
    <col min="2816" max="2816" width="10.7109375" style="17" customWidth="1"/>
    <col min="2817" max="2817" width="9.7109375" style="17" customWidth="1"/>
    <col min="2818" max="2818" width="9.28515625" style="17" customWidth="1"/>
    <col min="2819" max="2819" width="9.42578125" style="17" customWidth="1"/>
    <col min="2820" max="2820" width="9" style="17" customWidth="1"/>
    <col min="2821" max="2821" width="9.85546875" style="17" customWidth="1"/>
    <col min="2822" max="2822" width="9.7109375" style="17" customWidth="1"/>
    <col min="2823" max="2823" width="9.85546875" style="17" customWidth="1"/>
    <col min="2824" max="2824" width="9.28515625" style="17" customWidth="1"/>
    <col min="2825" max="2825" width="10.85546875" style="17" customWidth="1"/>
    <col min="2826" max="2826" width="9.28515625" style="17" bestFit="1" customWidth="1"/>
    <col min="2827" max="2828" width="10.28515625" style="17" customWidth="1"/>
    <col min="2829" max="2829" width="11.7109375" style="17" customWidth="1"/>
    <col min="2830" max="2831" width="10" style="17" customWidth="1"/>
    <col min="2832" max="2832" width="8.7109375" style="17" customWidth="1"/>
    <col min="2833" max="3070" width="9.140625" style="17"/>
    <col min="3071" max="3071" width="11" style="17" customWidth="1"/>
    <col min="3072" max="3072" width="10.7109375" style="17" customWidth="1"/>
    <col min="3073" max="3073" width="9.7109375" style="17" customWidth="1"/>
    <col min="3074" max="3074" width="9.28515625" style="17" customWidth="1"/>
    <col min="3075" max="3075" width="9.42578125" style="17" customWidth="1"/>
    <col min="3076" max="3076" width="9" style="17" customWidth="1"/>
    <col min="3077" max="3077" width="9.85546875" style="17" customWidth="1"/>
    <col min="3078" max="3078" width="9.7109375" style="17" customWidth="1"/>
    <col min="3079" max="3079" width="9.85546875" style="17" customWidth="1"/>
    <col min="3080" max="3080" width="9.28515625" style="17" customWidth="1"/>
    <col min="3081" max="3081" width="10.85546875" style="17" customWidth="1"/>
    <col min="3082" max="3082" width="9.28515625" style="17" bestFit="1" customWidth="1"/>
    <col min="3083" max="3084" width="10.28515625" style="17" customWidth="1"/>
    <col min="3085" max="3085" width="11.7109375" style="17" customWidth="1"/>
    <col min="3086" max="3087" width="10" style="17" customWidth="1"/>
    <col min="3088" max="3088" width="8.7109375" style="17" customWidth="1"/>
    <col min="3089" max="3326" width="9.140625" style="17"/>
    <col min="3327" max="3327" width="11" style="17" customWidth="1"/>
    <col min="3328" max="3328" width="10.7109375" style="17" customWidth="1"/>
    <col min="3329" max="3329" width="9.7109375" style="17" customWidth="1"/>
    <col min="3330" max="3330" width="9.28515625" style="17" customWidth="1"/>
    <col min="3331" max="3331" width="9.42578125" style="17" customWidth="1"/>
    <col min="3332" max="3332" width="9" style="17" customWidth="1"/>
    <col min="3333" max="3333" width="9.85546875" style="17" customWidth="1"/>
    <col min="3334" max="3334" width="9.7109375" style="17" customWidth="1"/>
    <col min="3335" max="3335" width="9.85546875" style="17" customWidth="1"/>
    <col min="3336" max="3336" width="9.28515625" style="17" customWidth="1"/>
    <col min="3337" max="3337" width="10.85546875" style="17" customWidth="1"/>
    <col min="3338" max="3338" width="9.28515625" style="17" bestFit="1" customWidth="1"/>
    <col min="3339" max="3340" width="10.28515625" style="17" customWidth="1"/>
    <col min="3341" max="3341" width="11.7109375" style="17" customWidth="1"/>
    <col min="3342" max="3343" width="10" style="17" customWidth="1"/>
    <col min="3344" max="3344" width="8.7109375" style="17" customWidth="1"/>
    <col min="3345" max="3582" width="9.140625" style="17"/>
    <col min="3583" max="3583" width="11" style="17" customWidth="1"/>
    <col min="3584" max="3584" width="10.7109375" style="17" customWidth="1"/>
    <col min="3585" max="3585" width="9.7109375" style="17" customWidth="1"/>
    <col min="3586" max="3586" width="9.28515625" style="17" customWidth="1"/>
    <col min="3587" max="3587" width="9.42578125" style="17" customWidth="1"/>
    <col min="3588" max="3588" width="9" style="17" customWidth="1"/>
    <col min="3589" max="3589" width="9.85546875" style="17" customWidth="1"/>
    <col min="3590" max="3590" width="9.7109375" style="17" customWidth="1"/>
    <col min="3591" max="3591" width="9.85546875" style="17" customWidth="1"/>
    <col min="3592" max="3592" width="9.28515625" style="17" customWidth="1"/>
    <col min="3593" max="3593" width="10.85546875" style="17" customWidth="1"/>
    <col min="3594" max="3594" width="9.28515625" style="17" bestFit="1" customWidth="1"/>
    <col min="3595" max="3596" width="10.28515625" style="17" customWidth="1"/>
    <col min="3597" max="3597" width="11.7109375" style="17" customWidth="1"/>
    <col min="3598" max="3599" width="10" style="17" customWidth="1"/>
    <col min="3600" max="3600" width="8.7109375" style="17" customWidth="1"/>
    <col min="3601" max="3838" width="9.140625" style="17"/>
    <col min="3839" max="3839" width="11" style="17" customWidth="1"/>
    <col min="3840" max="3840" width="10.7109375" style="17" customWidth="1"/>
    <col min="3841" max="3841" width="9.7109375" style="17" customWidth="1"/>
    <col min="3842" max="3842" width="9.28515625" style="17" customWidth="1"/>
    <col min="3843" max="3843" width="9.42578125" style="17" customWidth="1"/>
    <col min="3844" max="3844" width="9" style="17" customWidth="1"/>
    <col min="3845" max="3845" width="9.85546875" style="17" customWidth="1"/>
    <col min="3846" max="3846" width="9.7109375" style="17" customWidth="1"/>
    <col min="3847" max="3847" width="9.85546875" style="17" customWidth="1"/>
    <col min="3848" max="3848" width="9.28515625" style="17" customWidth="1"/>
    <col min="3849" max="3849" width="10.85546875" style="17" customWidth="1"/>
    <col min="3850" max="3850" width="9.28515625" style="17" bestFit="1" customWidth="1"/>
    <col min="3851" max="3852" width="10.28515625" style="17" customWidth="1"/>
    <col min="3853" max="3853" width="11.7109375" style="17" customWidth="1"/>
    <col min="3854" max="3855" width="10" style="17" customWidth="1"/>
    <col min="3856" max="3856" width="8.7109375" style="17" customWidth="1"/>
    <col min="3857" max="4094" width="9.140625" style="17"/>
    <col min="4095" max="4095" width="11" style="17" customWidth="1"/>
    <col min="4096" max="4096" width="10.7109375" style="17" customWidth="1"/>
    <col min="4097" max="4097" width="9.7109375" style="17" customWidth="1"/>
    <col min="4098" max="4098" width="9.28515625" style="17" customWidth="1"/>
    <col min="4099" max="4099" width="9.42578125" style="17" customWidth="1"/>
    <col min="4100" max="4100" width="9" style="17" customWidth="1"/>
    <col min="4101" max="4101" width="9.85546875" style="17" customWidth="1"/>
    <col min="4102" max="4102" width="9.7109375" style="17" customWidth="1"/>
    <col min="4103" max="4103" width="9.85546875" style="17" customWidth="1"/>
    <col min="4104" max="4104" width="9.28515625" style="17" customWidth="1"/>
    <col min="4105" max="4105" width="10.85546875" style="17" customWidth="1"/>
    <col min="4106" max="4106" width="9.28515625" style="17" bestFit="1" customWidth="1"/>
    <col min="4107" max="4108" width="10.28515625" style="17" customWidth="1"/>
    <col min="4109" max="4109" width="11.7109375" style="17" customWidth="1"/>
    <col min="4110" max="4111" width="10" style="17" customWidth="1"/>
    <col min="4112" max="4112" width="8.7109375" style="17" customWidth="1"/>
    <col min="4113" max="4350" width="9.140625" style="17"/>
    <col min="4351" max="4351" width="11" style="17" customWidth="1"/>
    <col min="4352" max="4352" width="10.7109375" style="17" customWidth="1"/>
    <col min="4353" max="4353" width="9.7109375" style="17" customWidth="1"/>
    <col min="4354" max="4354" width="9.28515625" style="17" customWidth="1"/>
    <col min="4355" max="4355" width="9.42578125" style="17" customWidth="1"/>
    <col min="4356" max="4356" width="9" style="17" customWidth="1"/>
    <col min="4357" max="4357" width="9.85546875" style="17" customWidth="1"/>
    <col min="4358" max="4358" width="9.7109375" style="17" customWidth="1"/>
    <col min="4359" max="4359" width="9.85546875" style="17" customWidth="1"/>
    <col min="4360" max="4360" width="9.28515625" style="17" customWidth="1"/>
    <col min="4361" max="4361" width="10.85546875" style="17" customWidth="1"/>
    <col min="4362" max="4362" width="9.28515625" style="17" bestFit="1" customWidth="1"/>
    <col min="4363" max="4364" width="10.28515625" style="17" customWidth="1"/>
    <col min="4365" max="4365" width="11.7109375" style="17" customWidth="1"/>
    <col min="4366" max="4367" width="10" style="17" customWidth="1"/>
    <col min="4368" max="4368" width="8.7109375" style="17" customWidth="1"/>
    <col min="4369" max="4606" width="9.140625" style="17"/>
    <col min="4607" max="4607" width="11" style="17" customWidth="1"/>
    <col min="4608" max="4608" width="10.7109375" style="17" customWidth="1"/>
    <col min="4609" max="4609" width="9.7109375" style="17" customWidth="1"/>
    <col min="4610" max="4610" width="9.28515625" style="17" customWidth="1"/>
    <col min="4611" max="4611" width="9.42578125" style="17" customWidth="1"/>
    <col min="4612" max="4612" width="9" style="17" customWidth="1"/>
    <col min="4613" max="4613" width="9.85546875" style="17" customWidth="1"/>
    <col min="4614" max="4614" width="9.7109375" style="17" customWidth="1"/>
    <col min="4615" max="4615" width="9.85546875" style="17" customWidth="1"/>
    <col min="4616" max="4616" width="9.28515625" style="17" customWidth="1"/>
    <col min="4617" max="4617" width="10.85546875" style="17" customWidth="1"/>
    <col min="4618" max="4618" width="9.28515625" style="17" bestFit="1" customWidth="1"/>
    <col min="4619" max="4620" width="10.28515625" style="17" customWidth="1"/>
    <col min="4621" max="4621" width="11.7109375" style="17" customWidth="1"/>
    <col min="4622" max="4623" width="10" style="17" customWidth="1"/>
    <col min="4624" max="4624" width="8.7109375" style="17" customWidth="1"/>
    <col min="4625" max="4862" width="9.140625" style="17"/>
    <col min="4863" max="4863" width="11" style="17" customWidth="1"/>
    <col min="4864" max="4864" width="10.7109375" style="17" customWidth="1"/>
    <col min="4865" max="4865" width="9.7109375" style="17" customWidth="1"/>
    <col min="4866" max="4866" width="9.28515625" style="17" customWidth="1"/>
    <col min="4867" max="4867" width="9.42578125" style="17" customWidth="1"/>
    <col min="4868" max="4868" width="9" style="17" customWidth="1"/>
    <col min="4869" max="4869" width="9.85546875" style="17" customWidth="1"/>
    <col min="4870" max="4870" width="9.7109375" style="17" customWidth="1"/>
    <col min="4871" max="4871" width="9.85546875" style="17" customWidth="1"/>
    <col min="4872" max="4872" width="9.28515625" style="17" customWidth="1"/>
    <col min="4873" max="4873" width="10.85546875" style="17" customWidth="1"/>
    <col min="4874" max="4874" width="9.28515625" style="17" bestFit="1" customWidth="1"/>
    <col min="4875" max="4876" width="10.28515625" style="17" customWidth="1"/>
    <col min="4877" max="4877" width="11.7109375" style="17" customWidth="1"/>
    <col min="4878" max="4879" width="10" style="17" customWidth="1"/>
    <col min="4880" max="4880" width="8.7109375" style="17" customWidth="1"/>
    <col min="4881" max="5118" width="9.140625" style="17"/>
    <col min="5119" max="5119" width="11" style="17" customWidth="1"/>
    <col min="5120" max="5120" width="10.7109375" style="17" customWidth="1"/>
    <col min="5121" max="5121" width="9.7109375" style="17" customWidth="1"/>
    <col min="5122" max="5122" width="9.28515625" style="17" customWidth="1"/>
    <col min="5123" max="5123" width="9.42578125" style="17" customWidth="1"/>
    <col min="5124" max="5124" width="9" style="17" customWidth="1"/>
    <col min="5125" max="5125" width="9.85546875" style="17" customWidth="1"/>
    <col min="5126" max="5126" width="9.7109375" style="17" customWidth="1"/>
    <col min="5127" max="5127" width="9.85546875" style="17" customWidth="1"/>
    <col min="5128" max="5128" width="9.28515625" style="17" customWidth="1"/>
    <col min="5129" max="5129" width="10.85546875" style="17" customWidth="1"/>
    <col min="5130" max="5130" width="9.28515625" style="17" bestFit="1" customWidth="1"/>
    <col min="5131" max="5132" width="10.28515625" style="17" customWidth="1"/>
    <col min="5133" max="5133" width="11.7109375" style="17" customWidth="1"/>
    <col min="5134" max="5135" width="10" style="17" customWidth="1"/>
    <col min="5136" max="5136" width="8.7109375" style="17" customWidth="1"/>
    <col min="5137" max="5374" width="9.140625" style="17"/>
    <col min="5375" max="5375" width="11" style="17" customWidth="1"/>
    <col min="5376" max="5376" width="10.7109375" style="17" customWidth="1"/>
    <col min="5377" max="5377" width="9.7109375" style="17" customWidth="1"/>
    <col min="5378" max="5378" width="9.28515625" style="17" customWidth="1"/>
    <col min="5379" max="5379" width="9.42578125" style="17" customWidth="1"/>
    <col min="5380" max="5380" width="9" style="17" customWidth="1"/>
    <col min="5381" max="5381" width="9.85546875" style="17" customWidth="1"/>
    <col min="5382" max="5382" width="9.7109375" style="17" customWidth="1"/>
    <col min="5383" max="5383" width="9.85546875" style="17" customWidth="1"/>
    <col min="5384" max="5384" width="9.28515625" style="17" customWidth="1"/>
    <col min="5385" max="5385" width="10.85546875" style="17" customWidth="1"/>
    <col min="5386" max="5386" width="9.28515625" style="17" bestFit="1" customWidth="1"/>
    <col min="5387" max="5388" width="10.28515625" style="17" customWidth="1"/>
    <col min="5389" max="5389" width="11.7109375" style="17" customWidth="1"/>
    <col min="5390" max="5391" width="10" style="17" customWidth="1"/>
    <col min="5392" max="5392" width="8.7109375" style="17" customWidth="1"/>
    <col min="5393" max="5630" width="9.140625" style="17"/>
    <col min="5631" max="5631" width="11" style="17" customWidth="1"/>
    <col min="5632" max="5632" width="10.7109375" style="17" customWidth="1"/>
    <col min="5633" max="5633" width="9.7109375" style="17" customWidth="1"/>
    <col min="5634" max="5634" width="9.28515625" style="17" customWidth="1"/>
    <col min="5635" max="5635" width="9.42578125" style="17" customWidth="1"/>
    <col min="5636" max="5636" width="9" style="17" customWidth="1"/>
    <col min="5637" max="5637" width="9.85546875" style="17" customWidth="1"/>
    <col min="5638" max="5638" width="9.7109375" style="17" customWidth="1"/>
    <col min="5639" max="5639" width="9.85546875" style="17" customWidth="1"/>
    <col min="5640" max="5640" width="9.28515625" style="17" customWidth="1"/>
    <col min="5641" max="5641" width="10.85546875" style="17" customWidth="1"/>
    <col min="5642" max="5642" width="9.28515625" style="17" bestFit="1" customWidth="1"/>
    <col min="5643" max="5644" width="10.28515625" style="17" customWidth="1"/>
    <col min="5645" max="5645" width="11.7109375" style="17" customWidth="1"/>
    <col min="5646" max="5647" width="10" style="17" customWidth="1"/>
    <col min="5648" max="5648" width="8.7109375" style="17" customWidth="1"/>
    <col min="5649" max="5886" width="9.140625" style="17"/>
    <col min="5887" max="5887" width="11" style="17" customWidth="1"/>
    <col min="5888" max="5888" width="10.7109375" style="17" customWidth="1"/>
    <col min="5889" max="5889" width="9.7109375" style="17" customWidth="1"/>
    <col min="5890" max="5890" width="9.28515625" style="17" customWidth="1"/>
    <col min="5891" max="5891" width="9.42578125" style="17" customWidth="1"/>
    <col min="5892" max="5892" width="9" style="17" customWidth="1"/>
    <col min="5893" max="5893" width="9.85546875" style="17" customWidth="1"/>
    <col min="5894" max="5894" width="9.7109375" style="17" customWidth="1"/>
    <col min="5895" max="5895" width="9.85546875" style="17" customWidth="1"/>
    <col min="5896" max="5896" width="9.28515625" style="17" customWidth="1"/>
    <col min="5897" max="5897" width="10.85546875" style="17" customWidth="1"/>
    <col min="5898" max="5898" width="9.28515625" style="17" bestFit="1" customWidth="1"/>
    <col min="5899" max="5900" width="10.28515625" style="17" customWidth="1"/>
    <col min="5901" max="5901" width="11.7109375" style="17" customWidth="1"/>
    <col min="5902" max="5903" width="10" style="17" customWidth="1"/>
    <col min="5904" max="5904" width="8.7109375" style="17" customWidth="1"/>
    <col min="5905" max="6142" width="9.140625" style="17"/>
    <col min="6143" max="6143" width="11" style="17" customWidth="1"/>
    <col min="6144" max="6144" width="10.7109375" style="17" customWidth="1"/>
    <col min="6145" max="6145" width="9.7109375" style="17" customWidth="1"/>
    <col min="6146" max="6146" width="9.28515625" style="17" customWidth="1"/>
    <col min="6147" max="6147" width="9.42578125" style="17" customWidth="1"/>
    <col min="6148" max="6148" width="9" style="17" customWidth="1"/>
    <col min="6149" max="6149" width="9.85546875" style="17" customWidth="1"/>
    <col min="6150" max="6150" width="9.7109375" style="17" customWidth="1"/>
    <col min="6151" max="6151" width="9.85546875" style="17" customWidth="1"/>
    <col min="6152" max="6152" width="9.28515625" style="17" customWidth="1"/>
    <col min="6153" max="6153" width="10.85546875" style="17" customWidth="1"/>
    <col min="6154" max="6154" width="9.28515625" style="17" bestFit="1" customWidth="1"/>
    <col min="6155" max="6156" width="10.28515625" style="17" customWidth="1"/>
    <col min="6157" max="6157" width="11.7109375" style="17" customWidth="1"/>
    <col min="6158" max="6159" width="10" style="17" customWidth="1"/>
    <col min="6160" max="6160" width="8.7109375" style="17" customWidth="1"/>
    <col min="6161" max="6398" width="9.140625" style="17"/>
    <col min="6399" max="6399" width="11" style="17" customWidth="1"/>
    <col min="6400" max="6400" width="10.7109375" style="17" customWidth="1"/>
    <col min="6401" max="6401" width="9.7109375" style="17" customWidth="1"/>
    <col min="6402" max="6402" width="9.28515625" style="17" customWidth="1"/>
    <col min="6403" max="6403" width="9.42578125" style="17" customWidth="1"/>
    <col min="6404" max="6404" width="9" style="17" customWidth="1"/>
    <col min="6405" max="6405" width="9.85546875" style="17" customWidth="1"/>
    <col min="6406" max="6406" width="9.7109375" style="17" customWidth="1"/>
    <col min="6407" max="6407" width="9.85546875" style="17" customWidth="1"/>
    <col min="6408" max="6408" width="9.28515625" style="17" customWidth="1"/>
    <col min="6409" max="6409" width="10.85546875" style="17" customWidth="1"/>
    <col min="6410" max="6410" width="9.28515625" style="17" bestFit="1" customWidth="1"/>
    <col min="6411" max="6412" width="10.28515625" style="17" customWidth="1"/>
    <col min="6413" max="6413" width="11.7109375" style="17" customWidth="1"/>
    <col min="6414" max="6415" width="10" style="17" customWidth="1"/>
    <col min="6416" max="6416" width="8.7109375" style="17" customWidth="1"/>
    <col min="6417" max="6654" width="9.140625" style="17"/>
    <col min="6655" max="6655" width="11" style="17" customWidth="1"/>
    <col min="6656" max="6656" width="10.7109375" style="17" customWidth="1"/>
    <col min="6657" max="6657" width="9.7109375" style="17" customWidth="1"/>
    <col min="6658" max="6658" width="9.28515625" style="17" customWidth="1"/>
    <col min="6659" max="6659" width="9.42578125" style="17" customWidth="1"/>
    <col min="6660" max="6660" width="9" style="17" customWidth="1"/>
    <col min="6661" max="6661" width="9.85546875" style="17" customWidth="1"/>
    <col min="6662" max="6662" width="9.7109375" style="17" customWidth="1"/>
    <col min="6663" max="6663" width="9.85546875" style="17" customWidth="1"/>
    <col min="6664" max="6664" width="9.28515625" style="17" customWidth="1"/>
    <col min="6665" max="6665" width="10.85546875" style="17" customWidth="1"/>
    <col min="6666" max="6666" width="9.28515625" style="17" bestFit="1" customWidth="1"/>
    <col min="6667" max="6668" width="10.28515625" style="17" customWidth="1"/>
    <col min="6669" max="6669" width="11.7109375" style="17" customWidth="1"/>
    <col min="6670" max="6671" width="10" style="17" customWidth="1"/>
    <col min="6672" max="6672" width="8.7109375" style="17" customWidth="1"/>
    <col min="6673" max="6910" width="9.140625" style="17"/>
    <col min="6911" max="6911" width="11" style="17" customWidth="1"/>
    <col min="6912" max="6912" width="10.7109375" style="17" customWidth="1"/>
    <col min="6913" max="6913" width="9.7109375" style="17" customWidth="1"/>
    <col min="6914" max="6914" width="9.28515625" style="17" customWidth="1"/>
    <col min="6915" max="6915" width="9.42578125" style="17" customWidth="1"/>
    <col min="6916" max="6916" width="9" style="17" customWidth="1"/>
    <col min="6917" max="6917" width="9.85546875" style="17" customWidth="1"/>
    <col min="6918" max="6918" width="9.7109375" style="17" customWidth="1"/>
    <col min="6919" max="6919" width="9.85546875" style="17" customWidth="1"/>
    <col min="6920" max="6920" width="9.28515625" style="17" customWidth="1"/>
    <col min="6921" max="6921" width="10.85546875" style="17" customWidth="1"/>
    <col min="6922" max="6922" width="9.28515625" style="17" bestFit="1" customWidth="1"/>
    <col min="6923" max="6924" width="10.28515625" style="17" customWidth="1"/>
    <col min="6925" max="6925" width="11.7109375" style="17" customWidth="1"/>
    <col min="6926" max="6927" width="10" style="17" customWidth="1"/>
    <col min="6928" max="6928" width="8.7109375" style="17" customWidth="1"/>
    <col min="6929" max="7166" width="9.140625" style="17"/>
    <col min="7167" max="7167" width="11" style="17" customWidth="1"/>
    <col min="7168" max="7168" width="10.7109375" style="17" customWidth="1"/>
    <col min="7169" max="7169" width="9.7109375" style="17" customWidth="1"/>
    <col min="7170" max="7170" width="9.28515625" style="17" customWidth="1"/>
    <col min="7171" max="7171" width="9.42578125" style="17" customWidth="1"/>
    <col min="7172" max="7172" width="9" style="17" customWidth="1"/>
    <col min="7173" max="7173" width="9.85546875" style="17" customWidth="1"/>
    <col min="7174" max="7174" width="9.7109375" style="17" customWidth="1"/>
    <col min="7175" max="7175" width="9.85546875" style="17" customWidth="1"/>
    <col min="7176" max="7176" width="9.28515625" style="17" customWidth="1"/>
    <col min="7177" max="7177" width="10.85546875" style="17" customWidth="1"/>
    <col min="7178" max="7178" width="9.28515625" style="17" bestFit="1" customWidth="1"/>
    <col min="7179" max="7180" width="10.28515625" style="17" customWidth="1"/>
    <col min="7181" max="7181" width="11.7109375" style="17" customWidth="1"/>
    <col min="7182" max="7183" width="10" style="17" customWidth="1"/>
    <col min="7184" max="7184" width="8.7109375" style="17" customWidth="1"/>
    <col min="7185" max="7422" width="9.140625" style="17"/>
    <col min="7423" max="7423" width="11" style="17" customWidth="1"/>
    <col min="7424" max="7424" width="10.7109375" style="17" customWidth="1"/>
    <col min="7425" max="7425" width="9.7109375" style="17" customWidth="1"/>
    <col min="7426" max="7426" width="9.28515625" style="17" customWidth="1"/>
    <col min="7427" max="7427" width="9.42578125" style="17" customWidth="1"/>
    <col min="7428" max="7428" width="9" style="17" customWidth="1"/>
    <col min="7429" max="7429" width="9.85546875" style="17" customWidth="1"/>
    <col min="7430" max="7430" width="9.7109375" style="17" customWidth="1"/>
    <col min="7431" max="7431" width="9.85546875" style="17" customWidth="1"/>
    <col min="7432" max="7432" width="9.28515625" style="17" customWidth="1"/>
    <col min="7433" max="7433" width="10.85546875" style="17" customWidth="1"/>
    <col min="7434" max="7434" width="9.28515625" style="17" bestFit="1" customWidth="1"/>
    <col min="7435" max="7436" width="10.28515625" style="17" customWidth="1"/>
    <col min="7437" max="7437" width="11.7109375" style="17" customWidth="1"/>
    <col min="7438" max="7439" width="10" style="17" customWidth="1"/>
    <col min="7440" max="7440" width="8.7109375" style="17" customWidth="1"/>
    <col min="7441" max="7678" width="9.140625" style="17"/>
    <col min="7679" max="7679" width="11" style="17" customWidth="1"/>
    <col min="7680" max="7680" width="10.7109375" style="17" customWidth="1"/>
    <col min="7681" max="7681" width="9.7109375" style="17" customWidth="1"/>
    <col min="7682" max="7682" width="9.28515625" style="17" customWidth="1"/>
    <col min="7683" max="7683" width="9.42578125" style="17" customWidth="1"/>
    <col min="7684" max="7684" width="9" style="17" customWidth="1"/>
    <col min="7685" max="7685" width="9.85546875" style="17" customWidth="1"/>
    <col min="7686" max="7686" width="9.7109375" style="17" customWidth="1"/>
    <col min="7687" max="7687" width="9.85546875" style="17" customWidth="1"/>
    <col min="7688" max="7688" width="9.28515625" style="17" customWidth="1"/>
    <col min="7689" max="7689" width="10.85546875" style="17" customWidth="1"/>
    <col min="7690" max="7690" width="9.28515625" style="17" bestFit="1" customWidth="1"/>
    <col min="7691" max="7692" width="10.28515625" style="17" customWidth="1"/>
    <col min="7693" max="7693" width="11.7109375" style="17" customWidth="1"/>
    <col min="7694" max="7695" width="10" style="17" customWidth="1"/>
    <col min="7696" max="7696" width="8.7109375" style="17" customWidth="1"/>
    <col min="7697" max="7934" width="9.140625" style="17"/>
    <col min="7935" max="7935" width="11" style="17" customWidth="1"/>
    <col min="7936" max="7936" width="10.7109375" style="17" customWidth="1"/>
    <col min="7937" max="7937" width="9.7109375" style="17" customWidth="1"/>
    <col min="7938" max="7938" width="9.28515625" style="17" customWidth="1"/>
    <col min="7939" max="7939" width="9.42578125" style="17" customWidth="1"/>
    <col min="7940" max="7940" width="9" style="17" customWidth="1"/>
    <col min="7941" max="7941" width="9.85546875" style="17" customWidth="1"/>
    <col min="7942" max="7942" width="9.7109375" style="17" customWidth="1"/>
    <col min="7943" max="7943" width="9.85546875" style="17" customWidth="1"/>
    <col min="7944" max="7944" width="9.28515625" style="17" customWidth="1"/>
    <col min="7945" max="7945" width="10.85546875" style="17" customWidth="1"/>
    <col min="7946" max="7946" width="9.28515625" style="17" bestFit="1" customWidth="1"/>
    <col min="7947" max="7948" width="10.28515625" style="17" customWidth="1"/>
    <col min="7949" max="7949" width="11.7109375" style="17" customWidth="1"/>
    <col min="7950" max="7951" width="10" style="17" customWidth="1"/>
    <col min="7952" max="7952" width="8.7109375" style="17" customWidth="1"/>
    <col min="7953" max="8190" width="9.140625" style="17"/>
    <col min="8191" max="8191" width="11" style="17" customWidth="1"/>
    <col min="8192" max="8192" width="10.7109375" style="17" customWidth="1"/>
    <col min="8193" max="8193" width="9.7109375" style="17" customWidth="1"/>
    <col min="8194" max="8194" width="9.28515625" style="17" customWidth="1"/>
    <col min="8195" max="8195" width="9.42578125" style="17" customWidth="1"/>
    <col min="8196" max="8196" width="9" style="17" customWidth="1"/>
    <col min="8197" max="8197" width="9.85546875" style="17" customWidth="1"/>
    <col min="8198" max="8198" width="9.7109375" style="17" customWidth="1"/>
    <col min="8199" max="8199" width="9.85546875" style="17" customWidth="1"/>
    <col min="8200" max="8200" width="9.28515625" style="17" customWidth="1"/>
    <col min="8201" max="8201" width="10.85546875" style="17" customWidth="1"/>
    <col min="8202" max="8202" width="9.28515625" style="17" bestFit="1" customWidth="1"/>
    <col min="8203" max="8204" width="10.28515625" style="17" customWidth="1"/>
    <col min="8205" max="8205" width="11.7109375" style="17" customWidth="1"/>
    <col min="8206" max="8207" width="10" style="17" customWidth="1"/>
    <col min="8208" max="8208" width="8.7109375" style="17" customWidth="1"/>
    <col min="8209" max="8446" width="9.140625" style="17"/>
    <col min="8447" max="8447" width="11" style="17" customWidth="1"/>
    <col min="8448" max="8448" width="10.7109375" style="17" customWidth="1"/>
    <col min="8449" max="8449" width="9.7109375" style="17" customWidth="1"/>
    <col min="8450" max="8450" width="9.28515625" style="17" customWidth="1"/>
    <col min="8451" max="8451" width="9.42578125" style="17" customWidth="1"/>
    <col min="8452" max="8452" width="9" style="17" customWidth="1"/>
    <col min="8453" max="8453" width="9.85546875" style="17" customWidth="1"/>
    <col min="8454" max="8454" width="9.7109375" style="17" customWidth="1"/>
    <col min="8455" max="8455" width="9.85546875" style="17" customWidth="1"/>
    <col min="8456" max="8456" width="9.28515625" style="17" customWidth="1"/>
    <col min="8457" max="8457" width="10.85546875" style="17" customWidth="1"/>
    <col min="8458" max="8458" width="9.28515625" style="17" bestFit="1" customWidth="1"/>
    <col min="8459" max="8460" width="10.28515625" style="17" customWidth="1"/>
    <col min="8461" max="8461" width="11.7109375" style="17" customWidth="1"/>
    <col min="8462" max="8463" width="10" style="17" customWidth="1"/>
    <col min="8464" max="8464" width="8.7109375" style="17" customWidth="1"/>
    <col min="8465" max="8702" width="9.140625" style="17"/>
    <col min="8703" max="8703" width="11" style="17" customWidth="1"/>
    <col min="8704" max="8704" width="10.7109375" style="17" customWidth="1"/>
    <col min="8705" max="8705" width="9.7109375" style="17" customWidth="1"/>
    <col min="8706" max="8706" width="9.28515625" style="17" customWidth="1"/>
    <col min="8707" max="8707" width="9.42578125" style="17" customWidth="1"/>
    <col min="8708" max="8708" width="9" style="17" customWidth="1"/>
    <col min="8709" max="8709" width="9.85546875" style="17" customWidth="1"/>
    <col min="8710" max="8710" width="9.7109375" style="17" customWidth="1"/>
    <col min="8711" max="8711" width="9.85546875" style="17" customWidth="1"/>
    <col min="8712" max="8712" width="9.28515625" style="17" customWidth="1"/>
    <col min="8713" max="8713" width="10.85546875" style="17" customWidth="1"/>
    <col min="8714" max="8714" width="9.28515625" style="17" bestFit="1" customWidth="1"/>
    <col min="8715" max="8716" width="10.28515625" style="17" customWidth="1"/>
    <col min="8717" max="8717" width="11.7109375" style="17" customWidth="1"/>
    <col min="8718" max="8719" width="10" style="17" customWidth="1"/>
    <col min="8720" max="8720" width="8.7109375" style="17" customWidth="1"/>
    <col min="8721" max="8958" width="9.140625" style="17"/>
    <col min="8959" max="8959" width="11" style="17" customWidth="1"/>
    <col min="8960" max="8960" width="10.7109375" style="17" customWidth="1"/>
    <col min="8961" max="8961" width="9.7109375" style="17" customWidth="1"/>
    <col min="8962" max="8962" width="9.28515625" style="17" customWidth="1"/>
    <col min="8963" max="8963" width="9.42578125" style="17" customWidth="1"/>
    <col min="8964" max="8964" width="9" style="17" customWidth="1"/>
    <col min="8965" max="8965" width="9.85546875" style="17" customWidth="1"/>
    <col min="8966" max="8966" width="9.7109375" style="17" customWidth="1"/>
    <col min="8967" max="8967" width="9.85546875" style="17" customWidth="1"/>
    <col min="8968" max="8968" width="9.28515625" style="17" customWidth="1"/>
    <col min="8969" max="8969" width="10.85546875" style="17" customWidth="1"/>
    <col min="8970" max="8970" width="9.28515625" style="17" bestFit="1" customWidth="1"/>
    <col min="8971" max="8972" width="10.28515625" style="17" customWidth="1"/>
    <col min="8973" max="8973" width="11.7109375" style="17" customWidth="1"/>
    <col min="8974" max="8975" width="10" style="17" customWidth="1"/>
    <col min="8976" max="8976" width="8.7109375" style="17" customWidth="1"/>
    <col min="8977" max="9214" width="9.140625" style="17"/>
    <col min="9215" max="9215" width="11" style="17" customWidth="1"/>
    <col min="9216" max="9216" width="10.7109375" style="17" customWidth="1"/>
    <col min="9217" max="9217" width="9.7109375" style="17" customWidth="1"/>
    <col min="9218" max="9218" width="9.28515625" style="17" customWidth="1"/>
    <col min="9219" max="9219" width="9.42578125" style="17" customWidth="1"/>
    <col min="9220" max="9220" width="9" style="17" customWidth="1"/>
    <col min="9221" max="9221" width="9.85546875" style="17" customWidth="1"/>
    <col min="9222" max="9222" width="9.7109375" style="17" customWidth="1"/>
    <col min="9223" max="9223" width="9.85546875" style="17" customWidth="1"/>
    <col min="9224" max="9224" width="9.28515625" style="17" customWidth="1"/>
    <col min="9225" max="9225" width="10.85546875" style="17" customWidth="1"/>
    <col min="9226" max="9226" width="9.28515625" style="17" bestFit="1" customWidth="1"/>
    <col min="9227" max="9228" width="10.28515625" style="17" customWidth="1"/>
    <col min="9229" max="9229" width="11.7109375" style="17" customWidth="1"/>
    <col min="9230" max="9231" width="10" style="17" customWidth="1"/>
    <col min="9232" max="9232" width="8.7109375" style="17" customWidth="1"/>
    <col min="9233" max="9470" width="9.140625" style="17"/>
    <col min="9471" max="9471" width="11" style="17" customWidth="1"/>
    <col min="9472" max="9472" width="10.7109375" style="17" customWidth="1"/>
    <col min="9473" max="9473" width="9.7109375" style="17" customWidth="1"/>
    <col min="9474" max="9474" width="9.28515625" style="17" customWidth="1"/>
    <col min="9475" max="9475" width="9.42578125" style="17" customWidth="1"/>
    <col min="9476" max="9476" width="9" style="17" customWidth="1"/>
    <col min="9477" max="9477" width="9.85546875" style="17" customWidth="1"/>
    <col min="9478" max="9478" width="9.7109375" style="17" customWidth="1"/>
    <col min="9479" max="9479" width="9.85546875" style="17" customWidth="1"/>
    <col min="9480" max="9480" width="9.28515625" style="17" customWidth="1"/>
    <col min="9481" max="9481" width="10.85546875" style="17" customWidth="1"/>
    <col min="9482" max="9482" width="9.28515625" style="17" bestFit="1" customWidth="1"/>
    <col min="9483" max="9484" width="10.28515625" style="17" customWidth="1"/>
    <col min="9485" max="9485" width="11.7109375" style="17" customWidth="1"/>
    <col min="9486" max="9487" width="10" style="17" customWidth="1"/>
    <col min="9488" max="9488" width="8.7109375" style="17" customWidth="1"/>
    <col min="9489" max="9726" width="9.140625" style="17"/>
    <col min="9727" max="9727" width="11" style="17" customWidth="1"/>
    <col min="9728" max="9728" width="10.7109375" style="17" customWidth="1"/>
    <col min="9729" max="9729" width="9.7109375" style="17" customWidth="1"/>
    <col min="9730" max="9730" width="9.28515625" style="17" customWidth="1"/>
    <col min="9731" max="9731" width="9.42578125" style="17" customWidth="1"/>
    <col min="9732" max="9732" width="9" style="17" customWidth="1"/>
    <col min="9733" max="9733" width="9.85546875" style="17" customWidth="1"/>
    <col min="9734" max="9734" width="9.7109375" style="17" customWidth="1"/>
    <col min="9735" max="9735" width="9.85546875" style="17" customWidth="1"/>
    <col min="9736" max="9736" width="9.28515625" style="17" customWidth="1"/>
    <col min="9737" max="9737" width="10.85546875" style="17" customWidth="1"/>
    <col min="9738" max="9738" width="9.28515625" style="17" bestFit="1" customWidth="1"/>
    <col min="9739" max="9740" width="10.28515625" style="17" customWidth="1"/>
    <col min="9741" max="9741" width="11.7109375" style="17" customWidth="1"/>
    <col min="9742" max="9743" width="10" style="17" customWidth="1"/>
    <col min="9744" max="9744" width="8.7109375" style="17" customWidth="1"/>
    <col min="9745" max="9982" width="9.140625" style="17"/>
    <col min="9983" max="9983" width="11" style="17" customWidth="1"/>
    <col min="9984" max="9984" width="10.7109375" style="17" customWidth="1"/>
    <col min="9985" max="9985" width="9.7109375" style="17" customWidth="1"/>
    <col min="9986" max="9986" width="9.28515625" style="17" customWidth="1"/>
    <col min="9987" max="9987" width="9.42578125" style="17" customWidth="1"/>
    <col min="9988" max="9988" width="9" style="17" customWidth="1"/>
    <col min="9989" max="9989" width="9.85546875" style="17" customWidth="1"/>
    <col min="9990" max="9990" width="9.7109375" style="17" customWidth="1"/>
    <col min="9991" max="9991" width="9.85546875" style="17" customWidth="1"/>
    <col min="9992" max="9992" width="9.28515625" style="17" customWidth="1"/>
    <col min="9993" max="9993" width="10.85546875" style="17" customWidth="1"/>
    <col min="9994" max="9994" width="9.28515625" style="17" bestFit="1" customWidth="1"/>
    <col min="9995" max="9996" width="10.28515625" style="17" customWidth="1"/>
    <col min="9997" max="9997" width="11.7109375" style="17" customWidth="1"/>
    <col min="9998" max="9999" width="10" style="17" customWidth="1"/>
    <col min="10000" max="10000" width="8.7109375" style="17" customWidth="1"/>
    <col min="10001" max="10238" width="9.140625" style="17"/>
    <col min="10239" max="10239" width="11" style="17" customWidth="1"/>
    <col min="10240" max="10240" width="10.7109375" style="17" customWidth="1"/>
    <col min="10241" max="10241" width="9.7109375" style="17" customWidth="1"/>
    <col min="10242" max="10242" width="9.28515625" style="17" customWidth="1"/>
    <col min="10243" max="10243" width="9.42578125" style="17" customWidth="1"/>
    <col min="10244" max="10244" width="9" style="17" customWidth="1"/>
    <col min="10245" max="10245" width="9.85546875" style="17" customWidth="1"/>
    <col min="10246" max="10246" width="9.7109375" style="17" customWidth="1"/>
    <col min="10247" max="10247" width="9.85546875" style="17" customWidth="1"/>
    <col min="10248" max="10248" width="9.28515625" style="17" customWidth="1"/>
    <col min="10249" max="10249" width="10.85546875" style="17" customWidth="1"/>
    <col min="10250" max="10250" width="9.28515625" style="17" bestFit="1" customWidth="1"/>
    <col min="10251" max="10252" width="10.28515625" style="17" customWidth="1"/>
    <col min="10253" max="10253" width="11.7109375" style="17" customWidth="1"/>
    <col min="10254" max="10255" width="10" style="17" customWidth="1"/>
    <col min="10256" max="10256" width="8.7109375" style="17" customWidth="1"/>
    <col min="10257" max="10494" width="9.140625" style="17"/>
    <col min="10495" max="10495" width="11" style="17" customWidth="1"/>
    <col min="10496" max="10496" width="10.7109375" style="17" customWidth="1"/>
    <col min="10497" max="10497" width="9.7109375" style="17" customWidth="1"/>
    <col min="10498" max="10498" width="9.28515625" style="17" customWidth="1"/>
    <col min="10499" max="10499" width="9.42578125" style="17" customWidth="1"/>
    <col min="10500" max="10500" width="9" style="17" customWidth="1"/>
    <col min="10501" max="10501" width="9.85546875" style="17" customWidth="1"/>
    <col min="10502" max="10502" width="9.7109375" style="17" customWidth="1"/>
    <col min="10503" max="10503" width="9.85546875" style="17" customWidth="1"/>
    <col min="10504" max="10504" width="9.28515625" style="17" customWidth="1"/>
    <col min="10505" max="10505" width="10.85546875" style="17" customWidth="1"/>
    <col min="10506" max="10506" width="9.28515625" style="17" bestFit="1" customWidth="1"/>
    <col min="10507" max="10508" width="10.28515625" style="17" customWidth="1"/>
    <col min="10509" max="10509" width="11.7109375" style="17" customWidth="1"/>
    <col min="10510" max="10511" width="10" style="17" customWidth="1"/>
    <col min="10512" max="10512" width="8.7109375" style="17" customWidth="1"/>
    <col min="10513" max="10750" width="9.140625" style="17"/>
    <col min="10751" max="10751" width="11" style="17" customWidth="1"/>
    <col min="10752" max="10752" width="10.7109375" style="17" customWidth="1"/>
    <col min="10753" max="10753" width="9.7109375" style="17" customWidth="1"/>
    <col min="10754" max="10754" width="9.28515625" style="17" customWidth="1"/>
    <col min="10755" max="10755" width="9.42578125" style="17" customWidth="1"/>
    <col min="10756" max="10756" width="9" style="17" customWidth="1"/>
    <col min="10757" max="10757" width="9.85546875" style="17" customWidth="1"/>
    <col min="10758" max="10758" width="9.7109375" style="17" customWidth="1"/>
    <col min="10759" max="10759" width="9.85546875" style="17" customWidth="1"/>
    <col min="10760" max="10760" width="9.28515625" style="17" customWidth="1"/>
    <col min="10761" max="10761" width="10.85546875" style="17" customWidth="1"/>
    <col min="10762" max="10762" width="9.28515625" style="17" bestFit="1" customWidth="1"/>
    <col min="10763" max="10764" width="10.28515625" style="17" customWidth="1"/>
    <col min="10765" max="10765" width="11.7109375" style="17" customWidth="1"/>
    <col min="10766" max="10767" width="10" style="17" customWidth="1"/>
    <col min="10768" max="10768" width="8.7109375" style="17" customWidth="1"/>
    <col min="10769" max="11006" width="9.140625" style="17"/>
    <col min="11007" max="11007" width="11" style="17" customWidth="1"/>
    <col min="11008" max="11008" width="10.7109375" style="17" customWidth="1"/>
    <col min="11009" max="11009" width="9.7109375" style="17" customWidth="1"/>
    <col min="11010" max="11010" width="9.28515625" style="17" customWidth="1"/>
    <col min="11011" max="11011" width="9.42578125" style="17" customWidth="1"/>
    <col min="11012" max="11012" width="9" style="17" customWidth="1"/>
    <col min="11013" max="11013" width="9.85546875" style="17" customWidth="1"/>
    <col min="11014" max="11014" width="9.7109375" style="17" customWidth="1"/>
    <col min="11015" max="11015" width="9.85546875" style="17" customWidth="1"/>
    <col min="11016" max="11016" width="9.28515625" style="17" customWidth="1"/>
    <col min="11017" max="11017" width="10.85546875" style="17" customWidth="1"/>
    <col min="11018" max="11018" width="9.28515625" style="17" bestFit="1" customWidth="1"/>
    <col min="11019" max="11020" width="10.28515625" style="17" customWidth="1"/>
    <col min="11021" max="11021" width="11.7109375" style="17" customWidth="1"/>
    <col min="11022" max="11023" width="10" style="17" customWidth="1"/>
    <col min="11024" max="11024" width="8.7109375" style="17" customWidth="1"/>
    <col min="11025" max="11262" width="9.140625" style="17"/>
    <col min="11263" max="11263" width="11" style="17" customWidth="1"/>
    <col min="11264" max="11264" width="10.7109375" style="17" customWidth="1"/>
    <col min="11265" max="11265" width="9.7109375" style="17" customWidth="1"/>
    <col min="11266" max="11266" width="9.28515625" style="17" customWidth="1"/>
    <col min="11267" max="11267" width="9.42578125" style="17" customWidth="1"/>
    <col min="11268" max="11268" width="9" style="17" customWidth="1"/>
    <col min="11269" max="11269" width="9.85546875" style="17" customWidth="1"/>
    <col min="11270" max="11270" width="9.7109375" style="17" customWidth="1"/>
    <col min="11271" max="11271" width="9.85546875" style="17" customWidth="1"/>
    <col min="11272" max="11272" width="9.28515625" style="17" customWidth="1"/>
    <col min="11273" max="11273" width="10.85546875" style="17" customWidth="1"/>
    <col min="11274" max="11274" width="9.28515625" style="17" bestFit="1" customWidth="1"/>
    <col min="11275" max="11276" width="10.28515625" style="17" customWidth="1"/>
    <col min="11277" max="11277" width="11.7109375" style="17" customWidth="1"/>
    <col min="11278" max="11279" width="10" style="17" customWidth="1"/>
    <col min="11280" max="11280" width="8.7109375" style="17" customWidth="1"/>
    <col min="11281" max="11518" width="9.140625" style="17"/>
    <col min="11519" max="11519" width="11" style="17" customWidth="1"/>
    <col min="11520" max="11520" width="10.7109375" style="17" customWidth="1"/>
    <col min="11521" max="11521" width="9.7109375" style="17" customWidth="1"/>
    <col min="11522" max="11522" width="9.28515625" style="17" customWidth="1"/>
    <col min="11523" max="11523" width="9.42578125" style="17" customWidth="1"/>
    <col min="11524" max="11524" width="9" style="17" customWidth="1"/>
    <col min="11525" max="11525" width="9.85546875" style="17" customWidth="1"/>
    <col min="11526" max="11526" width="9.7109375" style="17" customWidth="1"/>
    <col min="11527" max="11527" width="9.85546875" style="17" customWidth="1"/>
    <col min="11528" max="11528" width="9.28515625" style="17" customWidth="1"/>
    <col min="11529" max="11529" width="10.85546875" style="17" customWidth="1"/>
    <col min="11530" max="11530" width="9.28515625" style="17" bestFit="1" customWidth="1"/>
    <col min="11531" max="11532" width="10.28515625" style="17" customWidth="1"/>
    <col min="11533" max="11533" width="11.7109375" style="17" customWidth="1"/>
    <col min="11534" max="11535" width="10" style="17" customWidth="1"/>
    <col min="11536" max="11536" width="8.7109375" style="17" customWidth="1"/>
    <col min="11537" max="11774" width="9.140625" style="17"/>
    <col min="11775" max="11775" width="11" style="17" customWidth="1"/>
    <col min="11776" max="11776" width="10.7109375" style="17" customWidth="1"/>
    <col min="11777" max="11777" width="9.7109375" style="17" customWidth="1"/>
    <col min="11778" max="11778" width="9.28515625" style="17" customWidth="1"/>
    <col min="11779" max="11779" width="9.42578125" style="17" customWidth="1"/>
    <col min="11780" max="11780" width="9" style="17" customWidth="1"/>
    <col min="11781" max="11781" width="9.85546875" style="17" customWidth="1"/>
    <col min="11782" max="11782" width="9.7109375" style="17" customWidth="1"/>
    <col min="11783" max="11783" width="9.85546875" style="17" customWidth="1"/>
    <col min="11784" max="11784" width="9.28515625" style="17" customWidth="1"/>
    <col min="11785" max="11785" width="10.85546875" style="17" customWidth="1"/>
    <col min="11786" max="11786" width="9.28515625" style="17" bestFit="1" customWidth="1"/>
    <col min="11787" max="11788" width="10.28515625" style="17" customWidth="1"/>
    <col min="11789" max="11789" width="11.7109375" style="17" customWidth="1"/>
    <col min="11790" max="11791" width="10" style="17" customWidth="1"/>
    <col min="11792" max="11792" width="8.7109375" style="17" customWidth="1"/>
    <col min="11793" max="12030" width="9.140625" style="17"/>
    <col min="12031" max="12031" width="11" style="17" customWidth="1"/>
    <col min="12032" max="12032" width="10.7109375" style="17" customWidth="1"/>
    <col min="12033" max="12033" width="9.7109375" style="17" customWidth="1"/>
    <col min="12034" max="12034" width="9.28515625" style="17" customWidth="1"/>
    <col min="12035" max="12035" width="9.42578125" style="17" customWidth="1"/>
    <col min="12036" max="12036" width="9" style="17" customWidth="1"/>
    <col min="12037" max="12037" width="9.85546875" style="17" customWidth="1"/>
    <col min="12038" max="12038" width="9.7109375" style="17" customWidth="1"/>
    <col min="12039" max="12039" width="9.85546875" style="17" customWidth="1"/>
    <col min="12040" max="12040" width="9.28515625" style="17" customWidth="1"/>
    <col min="12041" max="12041" width="10.85546875" style="17" customWidth="1"/>
    <col min="12042" max="12042" width="9.28515625" style="17" bestFit="1" customWidth="1"/>
    <col min="12043" max="12044" width="10.28515625" style="17" customWidth="1"/>
    <col min="12045" max="12045" width="11.7109375" style="17" customWidth="1"/>
    <col min="12046" max="12047" width="10" style="17" customWidth="1"/>
    <col min="12048" max="12048" width="8.7109375" style="17" customWidth="1"/>
    <col min="12049" max="12286" width="9.140625" style="17"/>
    <col min="12287" max="12287" width="11" style="17" customWidth="1"/>
    <col min="12288" max="12288" width="10.7109375" style="17" customWidth="1"/>
    <col min="12289" max="12289" width="9.7109375" style="17" customWidth="1"/>
    <col min="12290" max="12290" width="9.28515625" style="17" customWidth="1"/>
    <col min="12291" max="12291" width="9.42578125" style="17" customWidth="1"/>
    <col min="12292" max="12292" width="9" style="17" customWidth="1"/>
    <col min="12293" max="12293" width="9.85546875" style="17" customWidth="1"/>
    <col min="12294" max="12294" width="9.7109375" style="17" customWidth="1"/>
    <col min="12295" max="12295" width="9.85546875" style="17" customWidth="1"/>
    <col min="12296" max="12296" width="9.28515625" style="17" customWidth="1"/>
    <col min="12297" max="12297" width="10.85546875" style="17" customWidth="1"/>
    <col min="12298" max="12298" width="9.28515625" style="17" bestFit="1" customWidth="1"/>
    <col min="12299" max="12300" width="10.28515625" style="17" customWidth="1"/>
    <col min="12301" max="12301" width="11.7109375" style="17" customWidth="1"/>
    <col min="12302" max="12303" width="10" style="17" customWidth="1"/>
    <col min="12304" max="12304" width="8.7109375" style="17" customWidth="1"/>
    <col min="12305" max="12542" width="9.140625" style="17"/>
    <col min="12543" max="12543" width="11" style="17" customWidth="1"/>
    <col min="12544" max="12544" width="10.7109375" style="17" customWidth="1"/>
    <col min="12545" max="12545" width="9.7109375" style="17" customWidth="1"/>
    <col min="12546" max="12546" width="9.28515625" style="17" customWidth="1"/>
    <col min="12547" max="12547" width="9.42578125" style="17" customWidth="1"/>
    <col min="12548" max="12548" width="9" style="17" customWidth="1"/>
    <col min="12549" max="12549" width="9.85546875" style="17" customWidth="1"/>
    <col min="12550" max="12550" width="9.7109375" style="17" customWidth="1"/>
    <col min="12551" max="12551" width="9.85546875" style="17" customWidth="1"/>
    <col min="12552" max="12552" width="9.28515625" style="17" customWidth="1"/>
    <col min="12553" max="12553" width="10.85546875" style="17" customWidth="1"/>
    <col min="12554" max="12554" width="9.28515625" style="17" bestFit="1" customWidth="1"/>
    <col min="12555" max="12556" width="10.28515625" style="17" customWidth="1"/>
    <col min="12557" max="12557" width="11.7109375" style="17" customWidth="1"/>
    <col min="12558" max="12559" width="10" style="17" customWidth="1"/>
    <col min="12560" max="12560" width="8.7109375" style="17" customWidth="1"/>
    <col min="12561" max="12798" width="9.140625" style="17"/>
    <col min="12799" max="12799" width="11" style="17" customWidth="1"/>
    <col min="12800" max="12800" width="10.7109375" style="17" customWidth="1"/>
    <col min="12801" max="12801" width="9.7109375" style="17" customWidth="1"/>
    <col min="12802" max="12802" width="9.28515625" style="17" customWidth="1"/>
    <col min="12803" max="12803" width="9.42578125" style="17" customWidth="1"/>
    <col min="12804" max="12804" width="9" style="17" customWidth="1"/>
    <col min="12805" max="12805" width="9.85546875" style="17" customWidth="1"/>
    <col min="12806" max="12806" width="9.7109375" style="17" customWidth="1"/>
    <col min="12807" max="12807" width="9.85546875" style="17" customWidth="1"/>
    <col min="12808" max="12808" width="9.28515625" style="17" customWidth="1"/>
    <col min="12809" max="12809" width="10.85546875" style="17" customWidth="1"/>
    <col min="12810" max="12810" width="9.28515625" style="17" bestFit="1" customWidth="1"/>
    <col min="12811" max="12812" width="10.28515625" style="17" customWidth="1"/>
    <col min="12813" max="12813" width="11.7109375" style="17" customWidth="1"/>
    <col min="12814" max="12815" width="10" style="17" customWidth="1"/>
    <col min="12816" max="12816" width="8.7109375" style="17" customWidth="1"/>
    <col min="12817" max="13054" width="9.140625" style="17"/>
    <col min="13055" max="13055" width="11" style="17" customWidth="1"/>
    <col min="13056" max="13056" width="10.7109375" style="17" customWidth="1"/>
    <col min="13057" max="13057" width="9.7109375" style="17" customWidth="1"/>
    <col min="13058" max="13058" width="9.28515625" style="17" customWidth="1"/>
    <col min="13059" max="13059" width="9.42578125" style="17" customWidth="1"/>
    <col min="13060" max="13060" width="9" style="17" customWidth="1"/>
    <col min="13061" max="13061" width="9.85546875" style="17" customWidth="1"/>
    <col min="13062" max="13062" width="9.7109375" style="17" customWidth="1"/>
    <col min="13063" max="13063" width="9.85546875" style="17" customWidth="1"/>
    <col min="13064" max="13064" width="9.28515625" style="17" customWidth="1"/>
    <col min="13065" max="13065" width="10.85546875" style="17" customWidth="1"/>
    <col min="13066" max="13066" width="9.28515625" style="17" bestFit="1" customWidth="1"/>
    <col min="13067" max="13068" width="10.28515625" style="17" customWidth="1"/>
    <col min="13069" max="13069" width="11.7109375" style="17" customWidth="1"/>
    <col min="13070" max="13071" width="10" style="17" customWidth="1"/>
    <col min="13072" max="13072" width="8.7109375" style="17" customWidth="1"/>
    <col min="13073" max="13310" width="9.140625" style="17"/>
    <col min="13311" max="13311" width="11" style="17" customWidth="1"/>
    <col min="13312" max="13312" width="10.7109375" style="17" customWidth="1"/>
    <col min="13313" max="13313" width="9.7109375" style="17" customWidth="1"/>
    <col min="13314" max="13314" width="9.28515625" style="17" customWidth="1"/>
    <col min="13315" max="13315" width="9.42578125" style="17" customWidth="1"/>
    <col min="13316" max="13316" width="9" style="17" customWidth="1"/>
    <col min="13317" max="13317" width="9.85546875" style="17" customWidth="1"/>
    <col min="13318" max="13318" width="9.7109375" style="17" customWidth="1"/>
    <col min="13319" max="13319" width="9.85546875" style="17" customWidth="1"/>
    <col min="13320" max="13320" width="9.28515625" style="17" customWidth="1"/>
    <col min="13321" max="13321" width="10.85546875" style="17" customWidth="1"/>
    <col min="13322" max="13322" width="9.28515625" style="17" bestFit="1" customWidth="1"/>
    <col min="13323" max="13324" width="10.28515625" style="17" customWidth="1"/>
    <col min="13325" max="13325" width="11.7109375" style="17" customWidth="1"/>
    <col min="13326" max="13327" width="10" style="17" customWidth="1"/>
    <col min="13328" max="13328" width="8.7109375" style="17" customWidth="1"/>
    <col min="13329" max="13566" width="9.140625" style="17"/>
    <col min="13567" max="13567" width="11" style="17" customWidth="1"/>
    <col min="13568" max="13568" width="10.7109375" style="17" customWidth="1"/>
    <col min="13569" max="13569" width="9.7109375" style="17" customWidth="1"/>
    <col min="13570" max="13570" width="9.28515625" style="17" customWidth="1"/>
    <col min="13571" max="13571" width="9.42578125" style="17" customWidth="1"/>
    <col min="13572" max="13572" width="9" style="17" customWidth="1"/>
    <col min="13573" max="13573" width="9.85546875" style="17" customWidth="1"/>
    <col min="13574" max="13574" width="9.7109375" style="17" customWidth="1"/>
    <col min="13575" max="13575" width="9.85546875" style="17" customWidth="1"/>
    <col min="13576" max="13576" width="9.28515625" style="17" customWidth="1"/>
    <col min="13577" max="13577" width="10.85546875" style="17" customWidth="1"/>
    <col min="13578" max="13578" width="9.28515625" style="17" bestFit="1" customWidth="1"/>
    <col min="13579" max="13580" width="10.28515625" style="17" customWidth="1"/>
    <col min="13581" max="13581" width="11.7109375" style="17" customWidth="1"/>
    <col min="13582" max="13583" width="10" style="17" customWidth="1"/>
    <col min="13584" max="13584" width="8.7109375" style="17" customWidth="1"/>
    <col min="13585" max="13822" width="9.140625" style="17"/>
    <col min="13823" max="13823" width="11" style="17" customWidth="1"/>
    <col min="13824" max="13824" width="10.7109375" style="17" customWidth="1"/>
    <col min="13825" max="13825" width="9.7109375" style="17" customWidth="1"/>
    <col min="13826" max="13826" width="9.28515625" style="17" customWidth="1"/>
    <col min="13827" max="13827" width="9.42578125" style="17" customWidth="1"/>
    <col min="13828" max="13828" width="9" style="17" customWidth="1"/>
    <col min="13829" max="13829" width="9.85546875" style="17" customWidth="1"/>
    <col min="13830" max="13830" width="9.7109375" style="17" customWidth="1"/>
    <col min="13831" max="13831" width="9.85546875" style="17" customWidth="1"/>
    <col min="13832" max="13832" width="9.28515625" style="17" customWidth="1"/>
    <col min="13833" max="13833" width="10.85546875" style="17" customWidth="1"/>
    <col min="13834" max="13834" width="9.28515625" style="17" bestFit="1" customWidth="1"/>
    <col min="13835" max="13836" width="10.28515625" style="17" customWidth="1"/>
    <col min="13837" max="13837" width="11.7109375" style="17" customWidth="1"/>
    <col min="13838" max="13839" width="10" style="17" customWidth="1"/>
    <col min="13840" max="13840" width="8.7109375" style="17" customWidth="1"/>
    <col min="13841" max="14078" width="9.140625" style="17"/>
    <col min="14079" max="14079" width="11" style="17" customWidth="1"/>
    <col min="14080" max="14080" width="10.7109375" style="17" customWidth="1"/>
    <col min="14081" max="14081" width="9.7109375" style="17" customWidth="1"/>
    <col min="14082" max="14082" width="9.28515625" style="17" customWidth="1"/>
    <col min="14083" max="14083" width="9.42578125" style="17" customWidth="1"/>
    <col min="14084" max="14084" width="9" style="17" customWidth="1"/>
    <col min="14085" max="14085" width="9.85546875" style="17" customWidth="1"/>
    <col min="14086" max="14086" width="9.7109375" style="17" customWidth="1"/>
    <col min="14087" max="14087" width="9.85546875" style="17" customWidth="1"/>
    <col min="14088" max="14088" width="9.28515625" style="17" customWidth="1"/>
    <col min="14089" max="14089" width="10.85546875" style="17" customWidth="1"/>
    <col min="14090" max="14090" width="9.28515625" style="17" bestFit="1" customWidth="1"/>
    <col min="14091" max="14092" width="10.28515625" style="17" customWidth="1"/>
    <col min="14093" max="14093" width="11.7109375" style="17" customWidth="1"/>
    <col min="14094" max="14095" width="10" style="17" customWidth="1"/>
    <col min="14096" max="14096" width="8.7109375" style="17" customWidth="1"/>
    <col min="14097" max="14334" width="9.140625" style="17"/>
    <col min="14335" max="14335" width="11" style="17" customWidth="1"/>
    <col min="14336" max="14336" width="10.7109375" style="17" customWidth="1"/>
    <col min="14337" max="14337" width="9.7109375" style="17" customWidth="1"/>
    <col min="14338" max="14338" width="9.28515625" style="17" customWidth="1"/>
    <col min="14339" max="14339" width="9.42578125" style="17" customWidth="1"/>
    <col min="14340" max="14340" width="9" style="17" customWidth="1"/>
    <col min="14341" max="14341" width="9.85546875" style="17" customWidth="1"/>
    <col min="14342" max="14342" width="9.7109375" style="17" customWidth="1"/>
    <col min="14343" max="14343" width="9.85546875" style="17" customWidth="1"/>
    <col min="14344" max="14344" width="9.28515625" style="17" customWidth="1"/>
    <col min="14345" max="14345" width="10.85546875" style="17" customWidth="1"/>
    <col min="14346" max="14346" width="9.28515625" style="17" bestFit="1" customWidth="1"/>
    <col min="14347" max="14348" width="10.28515625" style="17" customWidth="1"/>
    <col min="14349" max="14349" width="11.7109375" style="17" customWidth="1"/>
    <col min="14350" max="14351" width="10" style="17" customWidth="1"/>
    <col min="14352" max="14352" width="8.7109375" style="17" customWidth="1"/>
    <col min="14353" max="14590" width="9.140625" style="17"/>
    <col min="14591" max="14591" width="11" style="17" customWidth="1"/>
    <col min="14592" max="14592" width="10.7109375" style="17" customWidth="1"/>
    <col min="14593" max="14593" width="9.7109375" style="17" customWidth="1"/>
    <col min="14594" max="14594" width="9.28515625" style="17" customWidth="1"/>
    <col min="14595" max="14595" width="9.42578125" style="17" customWidth="1"/>
    <col min="14596" max="14596" width="9" style="17" customWidth="1"/>
    <col min="14597" max="14597" width="9.85546875" style="17" customWidth="1"/>
    <col min="14598" max="14598" width="9.7109375" style="17" customWidth="1"/>
    <col min="14599" max="14599" width="9.85546875" style="17" customWidth="1"/>
    <col min="14600" max="14600" width="9.28515625" style="17" customWidth="1"/>
    <col min="14601" max="14601" width="10.85546875" style="17" customWidth="1"/>
    <col min="14602" max="14602" width="9.28515625" style="17" bestFit="1" customWidth="1"/>
    <col min="14603" max="14604" width="10.28515625" style="17" customWidth="1"/>
    <col min="14605" max="14605" width="11.7109375" style="17" customWidth="1"/>
    <col min="14606" max="14607" width="10" style="17" customWidth="1"/>
    <col min="14608" max="14608" width="8.7109375" style="17" customWidth="1"/>
    <col min="14609" max="14846" width="9.140625" style="17"/>
    <col min="14847" max="14847" width="11" style="17" customWidth="1"/>
    <col min="14848" max="14848" width="10.7109375" style="17" customWidth="1"/>
    <col min="14849" max="14849" width="9.7109375" style="17" customWidth="1"/>
    <col min="14850" max="14850" width="9.28515625" style="17" customWidth="1"/>
    <col min="14851" max="14851" width="9.42578125" style="17" customWidth="1"/>
    <col min="14852" max="14852" width="9" style="17" customWidth="1"/>
    <col min="14853" max="14853" width="9.85546875" style="17" customWidth="1"/>
    <col min="14854" max="14854" width="9.7109375" style="17" customWidth="1"/>
    <col min="14855" max="14855" width="9.85546875" style="17" customWidth="1"/>
    <col min="14856" max="14856" width="9.28515625" style="17" customWidth="1"/>
    <col min="14857" max="14857" width="10.85546875" style="17" customWidth="1"/>
    <col min="14858" max="14858" width="9.28515625" style="17" bestFit="1" customWidth="1"/>
    <col min="14859" max="14860" width="10.28515625" style="17" customWidth="1"/>
    <col min="14861" max="14861" width="11.7109375" style="17" customWidth="1"/>
    <col min="14862" max="14863" width="10" style="17" customWidth="1"/>
    <col min="14864" max="14864" width="8.7109375" style="17" customWidth="1"/>
    <col min="14865" max="15102" width="9.140625" style="17"/>
    <col min="15103" max="15103" width="11" style="17" customWidth="1"/>
    <col min="15104" max="15104" width="10.7109375" style="17" customWidth="1"/>
    <col min="15105" max="15105" width="9.7109375" style="17" customWidth="1"/>
    <col min="15106" max="15106" width="9.28515625" style="17" customWidth="1"/>
    <col min="15107" max="15107" width="9.42578125" style="17" customWidth="1"/>
    <col min="15108" max="15108" width="9" style="17" customWidth="1"/>
    <col min="15109" max="15109" width="9.85546875" style="17" customWidth="1"/>
    <col min="15110" max="15110" width="9.7109375" style="17" customWidth="1"/>
    <col min="15111" max="15111" width="9.85546875" style="17" customWidth="1"/>
    <col min="15112" max="15112" width="9.28515625" style="17" customWidth="1"/>
    <col min="15113" max="15113" width="10.85546875" style="17" customWidth="1"/>
    <col min="15114" max="15114" width="9.28515625" style="17" bestFit="1" customWidth="1"/>
    <col min="15115" max="15116" width="10.28515625" style="17" customWidth="1"/>
    <col min="15117" max="15117" width="11.7109375" style="17" customWidth="1"/>
    <col min="15118" max="15119" width="10" style="17" customWidth="1"/>
    <col min="15120" max="15120" width="8.7109375" style="17" customWidth="1"/>
    <col min="15121" max="15358" width="9.140625" style="17"/>
    <col min="15359" max="15359" width="11" style="17" customWidth="1"/>
    <col min="15360" max="15360" width="10.7109375" style="17" customWidth="1"/>
    <col min="15361" max="15361" width="9.7109375" style="17" customWidth="1"/>
    <col min="15362" max="15362" width="9.28515625" style="17" customWidth="1"/>
    <col min="15363" max="15363" width="9.42578125" style="17" customWidth="1"/>
    <col min="15364" max="15364" width="9" style="17" customWidth="1"/>
    <col min="15365" max="15365" width="9.85546875" style="17" customWidth="1"/>
    <col min="15366" max="15366" width="9.7109375" style="17" customWidth="1"/>
    <col min="15367" max="15367" width="9.85546875" style="17" customWidth="1"/>
    <col min="15368" max="15368" width="9.28515625" style="17" customWidth="1"/>
    <col min="15369" max="15369" width="10.85546875" style="17" customWidth="1"/>
    <col min="15370" max="15370" width="9.28515625" style="17" bestFit="1" customWidth="1"/>
    <col min="15371" max="15372" width="10.28515625" style="17" customWidth="1"/>
    <col min="15373" max="15373" width="11.7109375" style="17" customWidth="1"/>
    <col min="15374" max="15375" width="10" style="17" customWidth="1"/>
    <col min="15376" max="15376" width="8.7109375" style="17" customWidth="1"/>
    <col min="15377" max="15614" width="9.140625" style="17"/>
    <col min="15615" max="15615" width="11" style="17" customWidth="1"/>
    <col min="15616" max="15616" width="10.7109375" style="17" customWidth="1"/>
    <col min="15617" max="15617" width="9.7109375" style="17" customWidth="1"/>
    <col min="15618" max="15618" width="9.28515625" style="17" customWidth="1"/>
    <col min="15619" max="15619" width="9.42578125" style="17" customWidth="1"/>
    <col min="15620" max="15620" width="9" style="17" customWidth="1"/>
    <col min="15621" max="15621" width="9.85546875" style="17" customWidth="1"/>
    <col min="15622" max="15622" width="9.7109375" style="17" customWidth="1"/>
    <col min="15623" max="15623" width="9.85546875" style="17" customWidth="1"/>
    <col min="15624" max="15624" width="9.28515625" style="17" customWidth="1"/>
    <col min="15625" max="15625" width="10.85546875" style="17" customWidth="1"/>
    <col min="15626" max="15626" width="9.28515625" style="17" bestFit="1" customWidth="1"/>
    <col min="15627" max="15628" width="10.28515625" style="17" customWidth="1"/>
    <col min="15629" max="15629" width="11.7109375" style="17" customWidth="1"/>
    <col min="15630" max="15631" width="10" style="17" customWidth="1"/>
    <col min="15632" max="15632" width="8.7109375" style="17" customWidth="1"/>
    <col min="15633" max="15870" width="9.140625" style="17"/>
    <col min="15871" max="15871" width="11" style="17" customWidth="1"/>
    <col min="15872" max="15872" width="10.7109375" style="17" customWidth="1"/>
    <col min="15873" max="15873" width="9.7109375" style="17" customWidth="1"/>
    <col min="15874" max="15874" width="9.28515625" style="17" customWidth="1"/>
    <col min="15875" max="15875" width="9.42578125" style="17" customWidth="1"/>
    <col min="15876" max="15876" width="9" style="17" customWidth="1"/>
    <col min="15877" max="15877" width="9.85546875" style="17" customWidth="1"/>
    <col min="15878" max="15878" width="9.7109375" style="17" customWidth="1"/>
    <col min="15879" max="15879" width="9.85546875" style="17" customWidth="1"/>
    <col min="15880" max="15880" width="9.28515625" style="17" customWidth="1"/>
    <col min="15881" max="15881" width="10.85546875" style="17" customWidth="1"/>
    <col min="15882" max="15882" width="9.28515625" style="17" bestFit="1" customWidth="1"/>
    <col min="15883" max="15884" width="10.28515625" style="17" customWidth="1"/>
    <col min="15885" max="15885" width="11.7109375" style="17" customWidth="1"/>
    <col min="15886" max="15887" width="10" style="17" customWidth="1"/>
    <col min="15888" max="15888" width="8.7109375" style="17" customWidth="1"/>
    <col min="15889" max="16126" width="9.140625" style="17"/>
    <col min="16127" max="16127" width="11" style="17" customWidth="1"/>
    <col min="16128" max="16128" width="10.7109375" style="17" customWidth="1"/>
    <col min="16129" max="16129" width="9.7109375" style="17" customWidth="1"/>
    <col min="16130" max="16130" width="9.28515625" style="17" customWidth="1"/>
    <col min="16131" max="16131" width="9.42578125" style="17" customWidth="1"/>
    <col min="16132" max="16132" width="9" style="17" customWidth="1"/>
    <col min="16133" max="16133" width="9.85546875" style="17" customWidth="1"/>
    <col min="16134" max="16134" width="9.7109375" style="17" customWidth="1"/>
    <col min="16135" max="16135" width="9.85546875" style="17" customWidth="1"/>
    <col min="16136" max="16136" width="9.28515625" style="17" customWidth="1"/>
    <col min="16137" max="16137" width="10.85546875" style="17" customWidth="1"/>
    <col min="16138" max="16138" width="9.28515625" style="17" bestFit="1" customWidth="1"/>
    <col min="16139" max="16140" width="10.28515625" style="17" customWidth="1"/>
    <col min="16141" max="16141" width="11.7109375" style="17" customWidth="1"/>
    <col min="16142" max="16143" width="10" style="17" customWidth="1"/>
    <col min="16144" max="16144" width="8.7109375" style="17" customWidth="1"/>
    <col min="16145" max="16384" width="9.140625" style="17"/>
  </cols>
  <sheetData>
    <row r="1" spans="1:26" ht="24.95" customHeight="1">
      <c r="A1" s="395" t="s">
        <v>89</v>
      </c>
      <c r="B1" s="395"/>
      <c r="N1" s="395" t="s">
        <v>89</v>
      </c>
      <c r="O1" s="395"/>
    </row>
    <row r="2" spans="1:26" s="47" customFormat="1" ht="24.95" customHeight="1">
      <c r="A2" s="406" t="s">
        <v>277</v>
      </c>
      <c r="B2" s="406"/>
      <c r="C2" s="406"/>
      <c r="D2" s="406"/>
      <c r="E2" s="406"/>
      <c r="F2" s="406"/>
      <c r="G2" s="406"/>
      <c r="H2" s="407" t="s">
        <v>272</v>
      </c>
      <c r="I2" s="407"/>
      <c r="J2" s="407"/>
      <c r="K2" s="407"/>
      <c r="L2" s="407"/>
      <c r="M2" s="407"/>
      <c r="N2" s="406" t="s">
        <v>278</v>
      </c>
      <c r="O2" s="406"/>
      <c r="P2" s="406"/>
      <c r="Q2" s="406"/>
      <c r="R2" s="406"/>
      <c r="S2" s="406"/>
      <c r="T2" s="406"/>
      <c r="U2" s="407" t="s">
        <v>273</v>
      </c>
      <c r="V2" s="407"/>
      <c r="W2" s="407"/>
      <c r="X2" s="407"/>
      <c r="Y2" s="407"/>
      <c r="Z2" s="407"/>
    </row>
    <row r="3" spans="1:26" s="13" customFormat="1" ht="23.1" customHeight="1">
      <c r="A3" s="64"/>
      <c r="B3" s="14"/>
      <c r="C3" s="14"/>
      <c r="D3" s="14"/>
      <c r="E3" s="14"/>
      <c r="F3" s="14"/>
      <c r="G3" s="185"/>
      <c r="H3" s="14"/>
      <c r="I3" s="192"/>
      <c r="J3" s="14"/>
      <c r="K3" s="192"/>
      <c r="L3" s="14"/>
      <c r="M3" s="192"/>
      <c r="N3" s="64"/>
      <c r="O3" s="14"/>
      <c r="P3" s="192"/>
      <c r="T3" s="197"/>
      <c r="V3" s="197"/>
      <c r="X3" s="197"/>
      <c r="Z3" s="197"/>
    </row>
    <row r="4" spans="1:26" s="8" customFormat="1" ht="15" customHeight="1" thickBot="1">
      <c r="A4" s="176" t="s">
        <v>162</v>
      </c>
      <c r="B4" s="157"/>
      <c r="C4" s="157"/>
      <c r="D4" s="157"/>
      <c r="E4" s="157"/>
      <c r="F4" s="157"/>
      <c r="G4" s="186"/>
      <c r="H4" s="157"/>
      <c r="I4" s="193"/>
      <c r="J4" s="157"/>
      <c r="K4" s="193"/>
      <c r="L4" s="157"/>
      <c r="M4" s="200" t="s">
        <v>163</v>
      </c>
      <c r="N4" s="176" t="s">
        <v>164</v>
      </c>
      <c r="O4" s="157"/>
      <c r="P4" s="193"/>
      <c r="Q4" s="157"/>
      <c r="R4" s="157"/>
      <c r="S4" s="157"/>
      <c r="T4" s="193"/>
      <c r="U4" s="157"/>
      <c r="V4" s="193"/>
      <c r="W4" s="157"/>
      <c r="X4" s="193"/>
      <c r="Y4" s="157"/>
      <c r="Z4" s="200" t="s">
        <v>165</v>
      </c>
    </row>
    <row r="5" spans="1:26" s="8" customFormat="1" ht="18.75" customHeight="1">
      <c r="A5" s="158" t="s">
        <v>215</v>
      </c>
      <c r="B5" s="412">
        <v>2016</v>
      </c>
      <c r="C5" s="413"/>
      <c r="D5" s="412">
        <v>2017</v>
      </c>
      <c r="E5" s="413"/>
      <c r="F5" s="412">
        <v>2018</v>
      </c>
      <c r="G5" s="414"/>
      <c r="H5" s="414">
        <v>2019</v>
      </c>
      <c r="I5" s="413"/>
      <c r="J5" s="412">
        <v>2020</v>
      </c>
      <c r="K5" s="413"/>
      <c r="L5" s="410">
        <v>2021</v>
      </c>
      <c r="M5" s="411"/>
      <c r="N5" s="158" t="s">
        <v>182</v>
      </c>
      <c r="O5" s="412">
        <v>2016</v>
      </c>
      <c r="P5" s="413"/>
      <c r="Q5" s="412">
        <v>2017</v>
      </c>
      <c r="R5" s="413"/>
      <c r="S5" s="412">
        <v>2018</v>
      </c>
      <c r="T5" s="414"/>
      <c r="U5" s="414">
        <v>2019</v>
      </c>
      <c r="V5" s="413"/>
      <c r="W5" s="412">
        <v>2020</v>
      </c>
      <c r="X5" s="413"/>
      <c r="Y5" s="410">
        <v>2021</v>
      </c>
      <c r="Z5" s="415"/>
    </row>
    <row r="6" spans="1:26" s="8" customFormat="1" ht="18.75" customHeight="1">
      <c r="A6" s="177" t="s">
        <v>216</v>
      </c>
      <c r="B6" s="159" t="s">
        <v>166</v>
      </c>
      <c r="C6" s="159" t="s">
        <v>167</v>
      </c>
      <c r="D6" s="159" t="s">
        <v>166</v>
      </c>
      <c r="E6" s="159" t="s">
        <v>167</v>
      </c>
      <c r="F6" s="159" t="s">
        <v>166</v>
      </c>
      <c r="G6" s="187" t="s">
        <v>167</v>
      </c>
      <c r="H6" s="160" t="s">
        <v>166</v>
      </c>
      <c r="I6" s="194" t="s">
        <v>167</v>
      </c>
      <c r="J6" s="159" t="s">
        <v>166</v>
      </c>
      <c r="K6" s="194" t="s">
        <v>167</v>
      </c>
      <c r="L6" s="209" t="s">
        <v>166</v>
      </c>
      <c r="M6" s="213" t="s">
        <v>167</v>
      </c>
      <c r="N6" s="177" t="s">
        <v>183</v>
      </c>
      <c r="O6" s="159" t="s">
        <v>166</v>
      </c>
      <c r="P6" s="194" t="s">
        <v>167</v>
      </c>
      <c r="Q6" s="159" t="s">
        <v>166</v>
      </c>
      <c r="R6" s="159" t="s">
        <v>167</v>
      </c>
      <c r="S6" s="160" t="s">
        <v>166</v>
      </c>
      <c r="T6" s="187" t="s">
        <v>167</v>
      </c>
      <c r="U6" s="160" t="s">
        <v>166</v>
      </c>
      <c r="V6" s="194" t="s">
        <v>167</v>
      </c>
      <c r="W6" s="159" t="s">
        <v>166</v>
      </c>
      <c r="X6" s="194" t="s">
        <v>167</v>
      </c>
      <c r="Y6" s="209" t="s">
        <v>166</v>
      </c>
      <c r="Z6" s="210" t="s">
        <v>167</v>
      </c>
    </row>
    <row r="7" spans="1:26" s="8" customFormat="1" ht="18.75" customHeight="1">
      <c r="A7" s="162" t="s">
        <v>168</v>
      </c>
      <c r="B7" s="43" t="s">
        <v>16</v>
      </c>
      <c r="C7" s="178" t="s">
        <v>47</v>
      </c>
      <c r="D7" s="43" t="s">
        <v>16</v>
      </c>
      <c r="E7" s="43" t="s">
        <v>47</v>
      </c>
      <c r="F7" s="43" t="s">
        <v>16</v>
      </c>
      <c r="G7" s="188" t="s">
        <v>47</v>
      </c>
      <c r="H7" s="163" t="s">
        <v>16</v>
      </c>
      <c r="I7" s="195" t="s">
        <v>47</v>
      </c>
      <c r="J7" s="43" t="s">
        <v>16</v>
      </c>
      <c r="K7" s="195" t="s">
        <v>47</v>
      </c>
      <c r="L7" s="211" t="s">
        <v>16</v>
      </c>
      <c r="M7" s="214" t="s">
        <v>47</v>
      </c>
      <c r="N7" s="162" t="s">
        <v>168</v>
      </c>
      <c r="O7" s="43" t="s">
        <v>16</v>
      </c>
      <c r="P7" s="195" t="s">
        <v>47</v>
      </c>
      <c r="Q7" s="43" t="s">
        <v>16</v>
      </c>
      <c r="R7" s="43" t="s">
        <v>47</v>
      </c>
      <c r="S7" s="163" t="s">
        <v>16</v>
      </c>
      <c r="T7" s="198" t="s">
        <v>47</v>
      </c>
      <c r="U7" s="163" t="s">
        <v>16</v>
      </c>
      <c r="V7" s="195" t="s">
        <v>47</v>
      </c>
      <c r="W7" s="43" t="s">
        <v>16</v>
      </c>
      <c r="X7" s="195" t="s">
        <v>47</v>
      </c>
      <c r="Y7" s="211" t="s">
        <v>16</v>
      </c>
      <c r="Z7" s="212" t="s">
        <v>47</v>
      </c>
    </row>
    <row r="8" spans="1:26" s="8" customFormat="1" ht="20.100000000000001" customHeight="1">
      <c r="A8" s="161" t="s">
        <v>169</v>
      </c>
      <c r="B8" s="164">
        <f>SUM(B9:B10)</f>
        <v>104376</v>
      </c>
      <c r="C8" s="184">
        <f t="shared" ref="C8:C26" si="0">B8/$B$8*100</f>
        <v>100</v>
      </c>
      <c r="D8" s="164">
        <f>SUM(D9:D10)</f>
        <v>110110</v>
      </c>
      <c r="E8" s="166">
        <f>D8/$D$8*100</f>
        <v>100</v>
      </c>
      <c r="F8" s="164">
        <f>SUM(F9:F10)</f>
        <v>113839</v>
      </c>
      <c r="G8" s="189">
        <f>F8/$F$8*100</f>
        <v>100</v>
      </c>
      <c r="H8" s="164">
        <f>SUM(H9:H10)</f>
        <v>114664</v>
      </c>
      <c r="I8" s="190">
        <f>H8/$H$8*100</f>
        <v>100</v>
      </c>
      <c r="J8" s="164">
        <f>SUM(J9:J10)</f>
        <v>115613</v>
      </c>
      <c r="K8" s="190">
        <f>J8/$J$8*100</f>
        <v>100</v>
      </c>
      <c r="L8" s="216">
        <f>SUM(L9:L10)</f>
        <v>116726</v>
      </c>
      <c r="M8" s="217">
        <f>L8/$L$8*100</f>
        <v>100</v>
      </c>
      <c r="N8" s="161" t="s">
        <v>188</v>
      </c>
      <c r="O8" s="164">
        <f>SUM(O9:O10)</f>
        <v>7724</v>
      </c>
      <c r="P8" s="196">
        <f>O8/$B$8*100</f>
        <v>7.4001686211389597</v>
      </c>
      <c r="Q8" s="164">
        <f>SUM(Q9:Q10)</f>
        <v>7928</v>
      </c>
      <c r="R8" s="166">
        <f>Q8/$D$8*100</f>
        <v>7.2000726546181086</v>
      </c>
      <c r="S8" s="164">
        <f>SUM(S9:S10)</f>
        <v>8315</v>
      </c>
      <c r="T8" s="189">
        <f>S8/$F$8*100</f>
        <v>7.3041751947926459</v>
      </c>
      <c r="U8" s="164">
        <f>SUM(U9:U10)</f>
        <v>8246</v>
      </c>
      <c r="V8" s="190">
        <f>U8/$H$8*100</f>
        <v>7.1914463127049464</v>
      </c>
      <c r="W8" s="164">
        <f>SUM(W9:W10)</f>
        <v>8373</v>
      </c>
      <c r="X8" s="190">
        <f>W8/$J$8*100</f>
        <v>7.2422651431932401</v>
      </c>
      <c r="Y8" s="216">
        <f>SUM(Y9:Y10)</f>
        <v>8530</v>
      </c>
      <c r="Z8" s="222">
        <f t="shared" ref="Z8:Z40" si="1">Y8/$L$8*100</f>
        <v>7.3077120778575466</v>
      </c>
    </row>
    <row r="9" spans="1:26" s="8" customFormat="1" ht="20.100000000000001" customHeight="1">
      <c r="A9" s="161" t="s">
        <v>171</v>
      </c>
      <c r="B9" s="165">
        <f>SUM(B12,B15,B18,B21,B24,B27,B30,B33,B36,B39,O39,O36,O33,O30,O27,O24,O21,O18,O15,O12,O9)</f>
        <v>52528</v>
      </c>
      <c r="C9" s="206">
        <f t="shared" si="0"/>
        <v>50.325745382080164</v>
      </c>
      <c r="D9" s="165">
        <f>SUM(D12,D15,D18,D21,D24,D27,D30,D33,D36,D39,Q39,Q36,Q33,Q30,Q27,Q24,Q21,Q18,Q15,Q12,Q9)</f>
        <v>55396</v>
      </c>
      <c r="E9" s="170">
        <f t="shared" ref="E9:E40" si="2">D9/$D$8*100</f>
        <v>50.309690309690311</v>
      </c>
      <c r="F9" s="165">
        <f>SUM(F12,F15,F18,F21,F24,F27,F30,F33,F36,F39,S39,S36,S33,S30,S27,S24,S21,S18,S15,S12,S9)</f>
        <v>57274</v>
      </c>
      <c r="G9" s="201">
        <f t="shared" ref="G9:G40" si="3">F9/$F$8*100</f>
        <v>50.311404703133377</v>
      </c>
      <c r="H9" s="165">
        <f>SUM(H12,H15,H18,H21,H24,H27,H30,H33,H36,H39,U39,U36,U33,U30,U27,U24,U21,U18,U15,U12,U9)</f>
        <v>57668</v>
      </c>
      <c r="I9" s="201">
        <f>H9/$H$8*100</f>
        <v>50.293030070466763</v>
      </c>
      <c r="J9" s="165">
        <f>SUM(J12,J15,J18,J21,J24,J27,J30,J33,J36,J39,W39,W36,W33,W30,W27,W24,W21,W18,W15,W12,W9)</f>
        <v>58194</v>
      </c>
      <c r="K9" s="201">
        <f t="shared" ref="K9:K40" si="4">J9/$J$8*100</f>
        <v>50.335169920337677</v>
      </c>
      <c r="L9" s="218">
        <f>SUM(L12,L15,L18,L21,L24,L27,L30,L33,L36,L39,Y39,Y36,Y33,Y30,Y27,Y24,Y21,Y18,Y15,Y12,Y9)</f>
        <v>58906</v>
      </c>
      <c r="M9" s="219">
        <f t="shared" ref="M9:M40" si="5">L9/$L$8*100</f>
        <v>50.465191988074629</v>
      </c>
      <c r="N9" s="167" t="s">
        <v>186</v>
      </c>
      <c r="O9" s="165">
        <v>4345</v>
      </c>
      <c r="P9" s="202">
        <f t="shared" ref="P9:P40" si="6">O9/$B$8*100</f>
        <v>4.162834368053959</v>
      </c>
      <c r="Q9" s="165">
        <v>4437</v>
      </c>
      <c r="R9" s="170">
        <f t="shared" ref="R9:R40" si="7">Q9/$D$8*100</f>
        <v>4.0296067568794847</v>
      </c>
      <c r="S9" s="165">
        <v>4586</v>
      </c>
      <c r="T9" s="201">
        <f t="shared" ref="T9:T40" si="8">S9/$F$8*100</f>
        <v>4.0284963852458295</v>
      </c>
      <c r="U9" s="165">
        <v>4578</v>
      </c>
      <c r="V9" s="201">
        <f t="shared" ref="V9:V40" si="9">U9/$H$8*100</f>
        <v>3.9925347101095374</v>
      </c>
      <c r="W9" s="165">
        <v>4622</v>
      </c>
      <c r="X9" s="201">
        <f t="shared" ref="X9:X39" si="10">W9/$J$8*100</f>
        <v>3.9978203143245135</v>
      </c>
      <c r="Y9" s="228">
        <v>4729</v>
      </c>
      <c r="Z9" s="219">
        <f t="shared" si="1"/>
        <v>4.051368161335092</v>
      </c>
    </row>
    <row r="10" spans="1:26" s="8" customFormat="1" ht="20.100000000000001" customHeight="1">
      <c r="A10" s="161" t="s">
        <v>172</v>
      </c>
      <c r="B10" s="168">
        <f>SUM(B13,B16,B19,B22,B25,B28,B31,B34,B37,B40,O40,O37,O34,O31,O28,O25,O22,O19,O16,O13,O10)</f>
        <v>51848</v>
      </c>
      <c r="C10" s="205">
        <f t="shared" si="0"/>
        <v>49.674254617919829</v>
      </c>
      <c r="D10" s="168">
        <f>SUM(D13,D16,D19,D22,D25,D28,D31,D34,D37,D40,Q40,Q37,Q34,Q31,Q28,Q25,Q22,Q19,Q16,Q13,Q10)</f>
        <v>54714</v>
      </c>
      <c r="E10" s="169">
        <f t="shared" si="2"/>
        <v>49.690309690309689</v>
      </c>
      <c r="F10" s="168">
        <f>SUM(F13,F16,F19,F22,F25,F28,F31,F34,F37,F40,S40,S37,S34,S31,S28,S25,S22,S19,S16,S13,S10)</f>
        <v>56565</v>
      </c>
      <c r="G10" s="204">
        <f t="shared" si="3"/>
        <v>49.68859529686663</v>
      </c>
      <c r="H10" s="168">
        <f>SUM(H13,H16,H19,H22,H25,H28,H31,H34,H37,H40,U40,U37,U34,U31,U28,U25,U22,U19,U16,U13,U10)</f>
        <v>56996</v>
      </c>
      <c r="I10" s="204">
        <f t="shared" ref="I10:I40" si="11">H10/$H$8*100</f>
        <v>49.706969929533244</v>
      </c>
      <c r="J10" s="168">
        <f>SUM(J13,J16,J19,J22,J25,J28,J31,J34,J37,J40,W40,W37,W34,W31,W28,W25,W22,W19,W16,W13,W10)</f>
        <v>57419</v>
      </c>
      <c r="K10" s="204">
        <f t="shared" si="4"/>
        <v>49.664830079662323</v>
      </c>
      <c r="L10" s="220">
        <f>SUM(L13,L16,L19,L22,L25,L28,L31,L34,L37,L40,Y40,Y37,Y34,Y31,Y28,Y25,Y22,Y19,Y16,Y13,Y10)</f>
        <v>57820</v>
      </c>
      <c r="M10" s="221">
        <f t="shared" si="5"/>
        <v>49.534808011925364</v>
      </c>
      <c r="N10" s="167" t="s">
        <v>187</v>
      </c>
      <c r="O10" s="168">
        <v>3379</v>
      </c>
      <c r="P10" s="203">
        <f t="shared" si="6"/>
        <v>3.2373342530850002</v>
      </c>
      <c r="Q10" s="168">
        <v>3491</v>
      </c>
      <c r="R10" s="169">
        <f t="shared" si="7"/>
        <v>3.1704658977386253</v>
      </c>
      <c r="S10" s="168">
        <v>3729</v>
      </c>
      <c r="T10" s="204">
        <f t="shared" si="8"/>
        <v>3.2756788095468163</v>
      </c>
      <c r="U10" s="168">
        <v>3668</v>
      </c>
      <c r="V10" s="204">
        <f t="shared" si="9"/>
        <v>3.198911602595409</v>
      </c>
      <c r="W10" s="168">
        <v>3751</v>
      </c>
      <c r="X10" s="204">
        <f t="shared" si="10"/>
        <v>3.2444448288687253</v>
      </c>
      <c r="Y10" s="229">
        <v>3801</v>
      </c>
      <c r="Z10" s="221">
        <f t="shared" si="1"/>
        <v>3.2563439165224541</v>
      </c>
    </row>
    <row r="11" spans="1:26" s="8" customFormat="1" ht="20.100000000000001" customHeight="1">
      <c r="A11" s="161" t="s">
        <v>173</v>
      </c>
      <c r="B11" s="164">
        <f>SUM(B12:B13)</f>
        <v>5007</v>
      </c>
      <c r="C11" s="166">
        <f t="shared" si="0"/>
        <v>4.7970797884571166</v>
      </c>
      <c r="D11" s="164">
        <f>SUM(D12:D13)</f>
        <v>5274</v>
      </c>
      <c r="E11" s="166">
        <f t="shared" si="2"/>
        <v>4.7897556988466077</v>
      </c>
      <c r="F11" s="164">
        <f>SUM(F12:F13)</f>
        <v>5245</v>
      </c>
      <c r="G11" s="190">
        <f t="shared" si="3"/>
        <v>4.6073841126503225</v>
      </c>
      <c r="H11" s="164">
        <f>SUM(H12:H13)</f>
        <v>4943</v>
      </c>
      <c r="I11" s="190">
        <f t="shared" si="11"/>
        <v>4.3108560664201496</v>
      </c>
      <c r="J11" s="164">
        <f>SUM(J12:J13)</f>
        <v>4589</v>
      </c>
      <c r="K11" s="190">
        <f t="shared" si="4"/>
        <v>3.9692768114312402</v>
      </c>
      <c r="L11" s="216">
        <f>SUM(L12:L13)</f>
        <v>4268</v>
      </c>
      <c r="M11" s="222">
        <f t="shared" si="5"/>
        <v>3.6564261604098487</v>
      </c>
      <c r="N11" s="161" t="s">
        <v>189</v>
      </c>
      <c r="O11" s="164">
        <f>SUM(O12:O13)</f>
        <v>8805</v>
      </c>
      <c r="P11" s="196">
        <f t="shared" si="6"/>
        <v>8.4358473212232692</v>
      </c>
      <c r="Q11" s="164">
        <f>SUM(Q12:Q13)</f>
        <v>9027</v>
      </c>
      <c r="R11" s="166">
        <f t="shared" si="7"/>
        <v>8.1981654708927429</v>
      </c>
      <c r="S11" s="164">
        <f>SUM(S12:S13)</f>
        <v>9298</v>
      </c>
      <c r="T11" s="190">
        <f t="shared" si="8"/>
        <v>8.1676754012245354</v>
      </c>
      <c r="U11" s="164">
        <f>SUM(U12:U13)</f>
        <v>9134</v>
      </c>
      <c r="V11" s="190">
        <f t="shared" si="9"/>
        <v>7.9658829275099414</v>
      </c>
      <c r="W11" s="164">
        <f>SUM(W12:W13)</f>
        <v>8883</v>
      </c>
      <c r="X11" s="190">
        <f t="shared" si="10"/>
        <v>7.6833920060892806</v>
      </c>
      <c r="Y11" s="216">
        <f>SUM(Y12:Y13)</f>
        <v>8878</v>
      </c>
      <c r="Z11" s="222">
        <f t="shared" si="1"/>
        <v>7.6058461696622865</v>
      </c>
    </row>
    <row r="12" spans="1:26" s="8" customFormat="1" ht="20.100000000000001" customHeight="1">
      <c r="A12" s="161" t="s">
        <v>171</v>
      </c>
      <c r="B12" s="165">
        <v>2602</v>
      </c>
      <c r="C12" s="170">
        <f t="shared" si="0"/>
        <v>2.4929102475664906</v>
      </c>
      <c r="D12" s="165">
        <v>2710</v>
      </c>
      <c r="E12" s="170">
        <f t="shared" si="2"/>
        <v>2.4611751884479158</v>
      </c>
      <c r="F12" s="165">
        <v>2711</v>
      </c>
      <c r="G12" s="201">
        <f t="shared" si="3"/>
        <v>2.3814334279113485</v>
      </c>
      <c r="H12" s="165">
        <v>2508</v>
      </c>
      <c r="I12" s="201">
        <f t="shared" si="11"/>
        <v>2.1872601688411359</v>
      </c>
      <c r="J12" s="165">
        <v>2349</v>
      </c>
      <c r="K12" s="201">
        <f t="shared" si="4"/>
        <v>2.0317784332211772</v>
      </c>
      <c r="L12" s="223">
        <v>2217</v>
      </c>
      <c r="M12" s="219">
        <f t="shared" si="5"/>
        <v>1.8993197745146753</v>
      </c>
      <c r="N12" s="161" t="s">
        <v>171</v>
      </c>
      <c r="O12" s="165">
        <v>4672</v>
      </c>
      <c r="P12" s="202">
        <f t="shared" si="6"/>
        <v>4.4761247796428298</v>
      </c>
      <c r="Q12" s="165">
        <v>4818</v>
      </c>
      <c r="R12" s="170">
        <f t="shared" si="7"/>
        <v>4.3756243756243753</v>
      </c>
      <c r="S12" s="165">
        <v>4987</v>
      </c>
      <c r="T12" s="201">
        <f t="shared" si="8"/>
        <v>4.3807482497210977</v>
      </c>
      <c r="U12" s="165">
        <v>4858</v>
      </c>
      <c r="V12" s="201">
        <f t="shared" si="9"/>
        <v>4.2367264354985004</v>
      </c>
      <c r="W12" s="165">
        <v>4795</v>
      </c>
      <c r="X12" s="201">
        <f t="shared" si="10"/>
        <v>4.1474574658559158</v>
      </c>
      <c r="Y12" s="228">
        <v>4847</v>
      </c>
      <c r="Z12" s="219">
        <f t="shared" si="1"/>
        <v>4.1524596062573895</v>
      </c>
    </row>
    <row r="13" spans="1:26" s="8" customFormat="1" ht="20.100000000000001" customHeight="1">
      <c r="A13" s="161" t="s">
        <v>172</v>
      </c>
      <c r="B13" s="168">
        <v>2405</v>
      </c>
      <c r="C13" s="169">
        <f t="shared" si="0"/>
        <v>2.304169540890626</v>
      </c>
      <c r="D13" s="168">
        <v>2564</v>
      </c>
      <c r="E13" s="169">
        <f t="shared" si="2"/>
        <v>2.3285805103986923</v>
      </c>
      <c r="F13" s="168">
        <v>2534</v>
      </c>
      <c r="G13" s="204">
        <f t="shared" si="3"/>
        <v>2.2259506847389732</v>
      </c>
      <c r="H13" s="168">
        <v>2435</v>
      </c>
      <c r="I13" s="204">
        <f t="shared" si="11"/>
        <v>2.1235958975790137</v>
      </c>
      <c r="J13" s="168">
        <v>2240</v>
      </c>
      <c r="K13" s="204">
        <f t="shared" si="4"/>
        <v>1.937498378210063</v>
      </c>
      <c r="L13" s="224">
        <v>2051</v>
      </c>
      <c r="M13" s="221">
        <f t="shared" si="5"/>
        <v>1.7571063858951734</v>
      </c>
      <c r="N13" s="161" t="s">
        <v>172</v>
      </c>
      <c r="O13" s="168">
        <v>4133</v>
      </c>
      <c r="P13" s="203">
        <f t="shared" si="6"/>
        <v>3.9597225415804398</v>
      </c>
      <c r="Q13" s="168">
        <v>4209</v>
      </c>
      <c r="R13" s="169">
        <f t="shared" si="7"/>
        <v>3.8225410952683685</v>
      </c>
      <c r="S13" s="168">
        <v>4311</v>
      </c>
      <c r="T13" s="204">
        <f t="shared" si="8"/>
        <v>3.7869271515034395</v>
      </c>
      <c r="U13" s="168">
        <v>4276</v>
      </c>
      <c r="V13" s="204">
        <f t="shared" si="9"/>
        <v>3.7291564920114419</v>
      </c>
      <c r="W13" s="168">
        <v>4088</v>
      </c>
      <c r="X13" s="204">
        <f t="shared" si="10"/>
        <v>3.5359345402333644</v>
      </c>
      <c r="Y13" s="229">
        <v>4031</v>
      </c>
      <c r="Z13" s="221">
        <f t="shared" si="1"/>
        <v>3.453386563404897</v>
      </c>
    </row>
    <row r="14" spans="1:26" s="8" customFormat="1" ht="20.100000000000001" customHeight="1">
      <c r="A14" s="161" t="s">
        <v>174</v>
      </c>
      <c r="B14" s="164">
        <f>SUM(B15:B16)</f>
        <v>4338</v>
      </c>
      <c r="C14" s="166">
        <f t="shared" si="0"/>
        <v>4.1561278454817199</v>
      </c>
      <c r="D14" s="164">
        <f>SUM(D15:D16)</f>
        <v>4935</v>
      </c>
      <c r="E14" s="166">
        <f t="shared" si="2"/>
        <v>4.4818817546090273</v>
      </c>
      <c r="F14" s="164">
        <f>SUM(F15:F16)</f>
        <v>5285</v>
      </c>
      <c r="G14" s="190">
        <f t="shared" si="3"/>
        <v>4.6425214557401242</v>
      </c>
      <c r="H14" s="164">
        <f>SUM(H15:H16)</f>
        <v>5385</v>
      </c>
      <c r="I14" s="190">
        <f t="shared" si="11"/>
        <v>4.6963301472127261</v>
      </c>
      <c r="J14" s="164">
        <f>SUM(J15:J16)</f>
        <v>5544</v>
      </c>
      <c r="K14" s="190">
        <f t="shared" si="4"/>
        <v>4.7953084860699056</v>
      </c>
      <c r="L14" s="216">
        <f>SUM(L15:L16)</f>
        <v>5577</v>
      </c>
      <c r="M14" s="222">
        <f t="shared" si="5"/>
        <v>4.7778558333190553</v>
      </c>
      <c r="N14" s="161" t="s">
        <v>190</v>
      </c>
      <c r="O14" s="164">
        <f>SUM(O15:O16)</f>
        <v>6920</v>
      </c>
      <c r="P14" s="196">
        <f t="shared" si="6"/>
        <v>6.6298765999846712</v>
      </c>
      <c r="Q14" s="164">
        <f>SUM(Q15:Q16)</f>
        <v>7432</v>
      </c>
      <c r="R14" s="166">
        <f t="shared" si="7"/>
        <v>6.7496140223412953</v>
      </c>
      <c r="S14" s="164">
        <f>SUM(S15:S16)</f>
        <v>8210</v>
      </c>
      <c r="T14" s="190">
        <f t="shared" si="8"/>
        <v>7.2119396691819144</v>
      </c>
      <c r="U14" s="164">
        <f>SUM(U15:U16)</f>
        <v>8746</v>
      </c>
      <c r="V14" s="190">
        <f t="shared" si="9"/>
        <v>7.6275029651852373</v>
      </c>
      <c r="W14" s="164">
        <f>SUM(W15:W16)</f>
        <v>9383</v>
      </c>
      <c r="X14" s="190">
        <f t="shared" si="10"/>
        <v>8.1158693226540262</v>
      </c>
      <c r="Y14" s="216">
        <f>SUM(Y15:Y16)</f>
        <v>9708</v>
      </c>
      <c r="Z14" s="222">
        <f t="shared" si="1"/>
        <v>8.3169131127597975</v>
      </c>
    </row>
    <row r="15" spans="1:26" s="8" customFormat="1" ht="20.100000000000001" customHeight="1">
      <c r="A15" s="161" t="s">
        <v>171</v>
      </c>
      <c r="B15" s="165">
        <v>2209</v>
      </c>
      <c r="C15" s="170">
        <f t="shared" si="0"/>
        <v>2.116386908867939</v>
      </c>
      <c r="D15" s="165">
        <v>2531</v>
      </c>
      <c r="E15" s="170">
        <f t="shared" si="2"/>
        <v>2.2986104804286622</v>
      </c>
      <c r="F15" s="165">
        <v>2684</v>
      </c>
      <c r="G15" s="201">
        <f t="shared" si="3"/>
        <v>2.3577157213257318</v>
      </c>
      <c r="H15" s="165">
        <v>2751</v>
      </c>
      <c r="I15" s="201">
        <f t="shared" si="11"/>
        <v>2.3991837019465572</v>
      </c>
      <c r="J15" s="165">
        <v>2806</v>
      </c>
      <c r="K15" s="201">
        <f t="shared" si="4"/>
        <v>2.4270627005613554</v>
      </c>
      <c r="L15" s="223">
        <v>2863</v>
      </c>
      <c r="M15" s="219">
        <f t="shared" si="5"/>
        <v>2.4527526001062316</v>
      </c>
      <c r="N15" s="161" t="s">
        <v>171</v>
      </c>
      <c r="O15" s="165">
        <v>3497</v>
      </c>
      <c r="P15" s="202">
        <f t="shared" si="6"/>
        <v>3.3503870621598835</v>
      </c>
      <c r="Q15" s="165">
        <v>3824</v>
      </c>
      <c r="R15" s="170">
        <f t="shared" si="7"/>
        <v>3.472890745618018</v>
      </c>
      <c r="S15" s="165">
        <v>4208</v>
      </c>
      <c r="T15" s="201">
        <f t="shared" si="8"/>
        <v>3.6964484930471984</v>
      </c>
      <c r="U15" s="165">
        <v>4522</v>
      </c>
      <c r="V15" s="201">
        <f t="shared" si="9"/>
        <v>3.9436963650317449</v>
      </c>
      <c r="W15" s="165">
        <v>4826</v>
      </c>
      <c r="X15" s="201">
        <f t="shared" si="10"/>
        <v>4.1742710594829298</v>
      </c>
      <c r="Y15" s="228">
        <v>5006</v>
      </c>
      <c r="Z15" s="219">
        <f t="shared" si="1"/>
        <v>4.2886760447543821</v>
      </c>
    </row>
    <row r="16" spans="1:26" s="8" customFormat="1" ht="20.100000000000001" customHeight="1">
      <c r="A16" s="161" t="s">
        <v>172</v>
      </c>
      <c r="B16" s="168">
        <v>2129</v>
      </c>
      <c r="C16" s="169">
        <f t="shared" si="0"/>
        <v>2.0397409366137809</v>
      </c>
      <c r="D16" s="168">
        <v>2404</v>
      </c>
      <c r="E16" s="169">
        <f t="shared" si="2"/>
        <v>2.183271274180365</v>
      </c>
      <c r="F16" s="168">
        <v>2601</v>
      </c>
      <c r="G16" s="204">
        <f t="shared" si="3"/>
        <v>2.2848057344143924</v>
      </c>
      <c r="H16" s="168">
        <v>2634</v>
      </c>
      <c r="I16" s="204">
        <f t="shared" si="11"/>
        <v>2.297146445266169</v>
      </c>
      <c r="J16" s="168">
        <v>2738</v>
      </c>
      <c r="K16" s="204">
        <f t="shared" si="4"/>
        <v>2.3682457855085501</v>
      </c>
      <c r="L16" s="224">
        <v>2714</v>
      </c>
      <c r="M16" s="221">
        <f t="shared" si="5"/>
        <v>2.3251032332128232</v>
      </c>
      <c r="N16" s="161" t="s">
        <v>172</v>
      </c>
      <c r="O16" s="168">
        <v>3423</v>
      </c>
      <c r="P16" s="203">
        <f t="shared" si="6"/>
        <v>3.2794895378247877</v>
      </c>
      <c r="Q16" s="168">
        <v>3608</v>
      </c>
      <c r="R16" s="169">
        <f t="shared" si="7"/>
        <v>3.2767232767232772</v>
      </c>
      <c r="S16" s="168">
        <v>4002</v>
      </c>
      <c r="T16" s="204">
        <f t="shared" si="8"/>
        <v>3.5154911761347165</v>
      </c>
      <c r="U16" s="168">
        <v>4224</v>
      </c>
      <c r="V16" s="204">
        <f t="shared" si="9"/>
        <v>3.6838066001534919</v>
      </c>
      <c r="W16" s="168">
        <v>4557</v>
      </c>
      <c r="X16" s="204">
        <f t="shared" si="10"/>
        <v>3.9415982631710964</v>
      </c>
      <c r="Y16" s="229">
        <v>4702</v>
      </c>
      <c r="Z16" s="221">
        <f t="shared" si="1"/>
        <v>4.0282370680054145</v>
      </c>
    </row>
    <row r="17" spans="1:27" s="8" customFormat="1" ht="20.100000000000001" customHeight="1">
      <c r="A17" s="161" t="s">
        <v>175</v>
      </c>
      <c r="B17" s="164">
        <f>SUM(B18:B19)</f>
        <v>3810</v>
      </c>
      <c r="C17" s="166">
        <f t="shared" si="0"/>
        <v>3.6502644286042765</v>
      </c>
      <c r="D17" s="164">
        <f>SUM(D18:D19)</f>
        <v>4211</v>
      </c>
      <c r="E17" s="166">
        <f t="shared" si="2"/>
        <v>3.8243574607210973</v>
      </c>
      <c r="F17" s="164">
        <f>SUM(F18:F19)</f>
        <v>4391</v>
      </c>
      <c r="G17" s="190">
        <f t="shared" si="3"/>
        <v>3.8572018376830433</v>
      </c>
      <c r="H17" s="164">
        <f>SUM(H18:H19)</f>
        <v>4604</v>
      </c>
      <c r="I17" s="190">
        <f t="shared" si="11"/>
        <v>4.0152096560385129</v>
      </c>
      <c r="J17" s="164">
        <f>SUM(J18:J19)</f>
        <v>4863</v>
      </c>
      <c r="K17" s="190">
        <f t="shared" si="4"/>
        <v>4.2062743809087211</v>
      </c>
      <c r="L17" s="216">
        <f>SUM(L18:L19)</f>
        <v>5180</v>
      </c>
      <c r="M17" s="222">
        <f t="shared" si="5"/>
        <v>4.4377430906567517</v>
      </c>
      <c r="N17" s="161" t="s">
        <v>191</v>
      </c>
      <c r="O17" s="164">
        <f>SUM(O18:O19)</f>
        <v>6047</v>
      </c>
      <c r="P17" s="196">
        <f t="shared" si="6"/>
        <v>5.7934774277611716</v>
      </c>
      <c r="Q17" s="164">
        <f>SUM(Q18:Q19)</f>
        <v>6207</v>
      </c>
      <c r="R17" s="166">
        <f t="shared" si="7"/>
        <v>5.6370901825447284</v>
      </c>
      <c r="S17" s="164">
        <f>SUM(S18:S19)</f>
        <v>6243</v>
      </c>
      <c r="T17" s="190">
        <f t="shared" si="8"/>
        <v>5.4840608227408882</v>
      </c>
      <c r="U17" s="164">
        <f>SUM(U18:U19)</f>
        <v>6412</v>
      </c>
      <c r="V17" s="190">
        <f t="shared" si="9"/>
        <v>5.5919905114072419</v>
      </c>
      <c r="W17" s="164">
        <f>SUM(W18:W19)</f>
        <v>6784</v>
      </c>
      <c r="X17" s="190">
        <f t="shared" si="10"/>
        <v>5.8678522311504766</v>
      </c>
      <c r="Y17" s="216">
        <f>SUM(Y18:Y19)</f>
        <v>7306</v>
      </c>
      <c r="Z17" s="222">
        <f t="shared" si="1"/>
        <v>6.2591025135788083</v>
      </c>
    </row>
    <row r="18" spans="1:27" s="8" customFormat="1" ht="20.100000000000001" customHeight="1">
      <c r="A18" s="161" t="s">
        <v>171</v>
      </c>
      <c r="B18" s="165">
        <v>1990</v>
      </c>
      <c r="C18" s="170">
        <f t="shared" si="0"/>
        <v>1.9065685598221815</v>
      </c>
      <c r="D18" s="165">
        <v>2195</v>
      </c>
      <c r="E18" s="170">
        <f t="shared" si="2"/>
        <v>1.9934610843701752</v>
      </c>
      <c r="F18" s="165">
        <v>2314</v>
      </c>
      <c r="G18" s="201">
        <f t="shared" si="3"/>
        <v>2.032695297745061</v>
      </c>
      <c r="H18" s="165">
        <v>2397</v>
      </c>
      <c r="I18" s="201">
        <f t="shared" si="11"/>
        <v>2.0904555919905117</v>
      </c>
      <c r="J18" s="165">
        <v>2523</v>
      </c>
      <c r="K18" s="201">
        <f t="shared" si="4"/>
        <v>2.1822805393857094</v>
      </c>
      <c r="L18" s="223">
        <v>2653</v>
      </c>
      <c r="M18" s="219">
        <f t="shared" si="5"/>
        <v>2.272844096430958</v>
      </c>
      <c r="N18" s="161" t="s">
        <v>171</v>
      </c>
      <c r="O18" s="165">
        <v>2959</v>
      </c>
      <c r="P18" s="202">
        <f t="shared" si="6"/>
        <v>2.8349428987506706</v>
      </c>
      <c r="Q18" s="165">
        <v>3030</v>
      </c>
      <c r="R18" s="170">
        <f t="shared" si="7"/>
        <v>2.7517936608845699</v>
      </c>
      <c r="S18" s="165">
        <v>3089</v>
      </c>
      <c r="T18" s="201">
        <f t="shared" si="8"/>
        <v>2.7134813201099797</v>
      </c>
      <c r="U18" s="165">
        <v>3174</v>
      </c>
      <c r="V18" s="201">
        <f t="shared" si="9"/>
        <v>2.7680876299448824</v>
      </c>
      <c r="W18" s="165">
        <v>3381</v>
      </c>
      <c r="X18" s="201">
        <f t="shared" si="10"/>
        <v>2.9244116146108134</v>
      </c>
      <c r="Y18" s="228">
        <v>3649</v>
      </c>
      <c r="Z18" s="219">
        <f t="shared" si="1"/>
        <v>3.1261244281479703</v>
      </c>
    </row>
    <row r="19" spans="1:27" s="8" customFormat="1" ht="20.100000000000001" customHeight="1">
      <c r="A19" s="161" t="s">
        <v>172</v>
      </c>
      <c r="B19" s="168">
        <v>1820</v>
      </c>
      <c r="C19" s="169">
        <f t="shared" si="0"/>
        <v>1.7436958687820956</v>
      </c>
      <c r="D19" s="168">
        <v>2016</v>
      </c>
      <c r="E19" s="169">
        <f t="shared" si="2"/>
        <v>1.8308963763509218</v>
      </c>
      <c r="F19" s="168">
        <v>2077</v>
      </c>
      <c r="G19" s="204">
        <f t="shared" si="3"/>
        <v>1.8245065399379825</v>
      </c>
      <c r="H19" s="168">
        <v>2207</v>
      </c>
      <c r="I19" s="204">
        <f t="shared" si="11"/>
        <v>1.924754064048001</v>
      </c>
      <c r="J19" s="168">
        <v>2340</v>
      </c>
      <c r="K19" s="204">
        <f t="shared" si="4"/>
        <v>2.0239938415230121</v>
      </c>
      <c r="L19" s="224">
        <v>2527</v>
      </c>
      <c r="M19" s="221">
        <f t="shared" si="5"/>
        <v>2.1648989942257937</v>
      </c>
      <c r="N19" s="161" t="s">
        <v>172</v>
      </c>
      <c r="O19" s="168">
        <v>3088</v>
      </c>
      <c r="P19" s="203">
        <f t="shared" si="6"/>
        <v>2.9585345290105005</v>
      </c>
      <c r="Q19" s="168">
        <v>3177</v>
      </c>
      <c r="R19" s="169">
        <f t="shared" si="7"/>
        <v>2.885296521660158</v>
      </c>
      <c r="S19" s="168">
        <v>3154</v>
      </c>
      <c r="T19" s="204">
        <f t="shared" si="8"/>
        <v>2.7705795026309086</v>
      </c>
      <c r="U19" s="168">
        <v>3238</v>
      </c>
      <c r="V19" s="204">
        <f t="shared" si="9"/>
        <v>2.8239028814623599</v>
      </c>
      <c r="W19" s="168">
        <v>3403</v>
      </c>
      <c r="X19" s="204">
        <f t="shared" si="10"/>
        <v>2.9434406165396623</v>
      </c>
      <c r="Y19" s="229">
        <v>3657</v>
      </c>
      <c r="Z19" s="221">
        <f t="shared" si="1"/>
        <v>3.1329780854308384</v>
      </c>
      <c r="AA19" s="182"/>
    </row>
    <row r="20" spans="1:27" s="8" customFormat="1" ht="20.100000000000001" customHeight="1">
      <c r="A20" s="161" t="s">
        <v>176</v>
      </c>
      <c r="B20" s="164">
        <f>SUM(B21:B22)</f>
        <v>4862</v>
      </c>
      <c r="C20" s="166">
        <f t="shared" si="0"/>
        <v>4.6581589637464553</v>
      </c>
      <c r="D20" s="164">
        <f>SUM(D21:D22)</f>
        <v>4792</v>
      </c>
      <c r="E20" s="166">
        <f t="shared" si="2"/>
        <v>4.3520116247388971</v>
      </c>
      <c r="F20" s="164">
        <f>SUM(F21:F22)</f>
        <v>4784</v>
      </c>
      <c r="G20" s="190">
        <f t="shared" si="3"/>
        <v>4.2024262335403506</v>
      </c>
      <c r="H20" s="164">
        <f>SUM(H21:H22)</f>
        <v>4781</v>
      </c>
      <c r="I20" s="190">
        <f t="shared" si="11"/>
        <v>4.1695737110165352</v>
      </c>
      <c r="J20" s="164">
        <f>SUM(J21:J22)</f>
        <v>4526</v>
      </c>
      <c r="K20" s="190">
        <f t="shared" si="4"/>
        <v>3.9147846695440824</v>
      </c>
      <c r="L20" s="216">
        <f>SUM(L21:L22)</f>
        <v>4463</v>
      </c>
      <c r="M20" s="222">
        <f t="shared" si="5"/>
        <v>3.8234840566797454</v>
      </c>
      <c r="N20" s="161" t="s">
        <v>192</v>
      </c>
      <c r="O20" s="164">
        <f>SUM(O21:O22)</f>
        <v>5810</v>
      </c>
      <c r="P20" s="196">
        <f t="shared" si="6"/>
        <v>5.5664137349582283</v>
      </c>
      <c r="Q20" s="164">
        <f>SUM(Q21:Q22)</f>
        <v>5515</v>
      </c>
      <c r="R20" s="166">
        <f t="shared" si="7"/>
        <v>5.008627735900463</v>
      </c>
      <c r="S20" s="164">
        <f>SUM(S21:S22)</f>
        <v>5657</v>
      </c>
      <c r="T20" s="190">
        <f t="shared" si="8"/>
        <v>4.9692987464752854</v>
      </c>
      <c r="U20" s="164">
        <f>SUM(U21:U22)</f>
        <v>5843</v>
      </c>
      <c r="V20" s="190">
        <f t="shared" si="9"/>
        <v>5.0957580408846717</v>
      </c>
      <c r="W20" s="164">
        <f>SUM(W21:W22)</f>
        <v>5978</v>
      </c>
      <c r="X20" s="190">
        <f t="shared" si="10"/>
        <v>5.1706987968481055</v>
      </c>
      <c r="Y20" s="216">
        <f>SUM(Y21:Y22)</f>
        <v>6059</v>
      </c>
      <c r="Z20" s="222">
        <f t="shared" si="1"/>
        <v>5.1907886846118263</v>
      </c>
    </row>
    <row r="21" spans="1:27" s="8" customFormat="1" ht="20.100000000000001" customHeight="1">
      <c r="A21" s="161" t="s">
        <v>171</v>
      </c>
      <c r="B21" s="165">
        <v>2521</v>
      </c>
      <c r="C21" s="170">
        <f t="shared" si="0"/>
        <v>2.4153062006591552</v>
      </c>
      <c r="D21" s="165">
        <v>2487</v>
      </c>
      <c r="E21" s="170">
        <f t="shared" si="2"/>
        <v>2.2586504404686223</v>
      </c>
      <c r="F21" s="165">
        <v>2447</v>
      </c>
      <c r="G21" s="201">
        <f t="shared" si="3"/>
        <v>2.1495269635186536</v>
      </c>
      <c r="H21" s="165">
        <v>2406</v>
      </c>
      <c r="I21" s="201">
        <f t="shared" si="11"/>
        <v>2.0983046117351569</v>
      </c>
      <c r="J21" s="165">
        <v>2333</v>
      </c>
      <c r="K21" s="201">
        <f t="shared" si="4"/>
        <v>2.0179391590911058</v>
      </c>
      <c r="L21" s="223">
        <v>2305</v>
      </c>
      <c r="M21" s="219">
        <f t="shared" si="5"/>
        <v>1.9747100046262185</v>
      </c>
      <c r="N21" s="161" t="s">
        <v>171</v>
      </c>
      <c r="O21" s="165">
        <v>2436</v>
      </c>
      <c r="P21" s="202">
        <f t="shared" si="6"/>
        <v>2.3338698551391124</v>
      </c>
      <c r="Q21" s="165">
        <v>2408</v>
      </c>
      <c r="R21" s="170">
        <f t="shared" si="7"/>
        <v>2.1869040050858235</v>
      </c>
      <c r="S21" s="165">
        <v>2547</v>
      </c>
      <c r="T21" s="201">
        <f t="shared" si="8"/>
        <v>2.237370321243159</v>
      </c>
      <c r="U21" s="165">
        <v>2662</v>
      </c>
      <c r="V21" s="201">
        <f t="shared" si="9"/>
        <v>2.321565617805065</v>
      </c>
      <c r="W21" s="165">
        <v>2808</v>
      </c>
      <c r="X21" s="201">
        <f t="shared" si="10"/>
        <v>2.4287926098276147</v>
      </c>
      <c r="Y21" s="228">
        <v>2906</v>
      </c>
      <c r="Z21" s="219">
        <f t="shared" si="1"/>
        <v>2.489591008001645</v>
      </c>
    </row>
    <row r="22" spans="1:27" s="8" customFormat="1" ht="20.100000000000001" customHeight="1">
      <c r="A22" s="161" t="s">
        <v>172</v>
      </c>
      <c r="B22" s="168">
        <v>2341</v>
      </c>
      <c r="C22" s="169">
        <f t="shared" si="0"/>
        <v>2.2428527630872996</v>
      </c>
      <c r="D22" s="168">
        <v>2305</v>
      </c>
      <c r="E22" s="169">
        <f t="shared" si="2"/>
        <v>2.0933611842702753</v>
      </c>
      <c r="F22" s="168">
        <v>2337</v>
      </c>
      <c r="G22" s="204">
        <f t="shared" si="3"/>
        <v>2.0528992700216975</v>
      </c>
      <c r="H22" s="168">
        <v>2375</v>
      </c>
      <c r="I22" s="204">
        <f t="shared" si="11"/>
        <v>2.0712690992813787</v>
      </c>
      <c r="J22" s="168">
        <v>2193</v>
      </c>
      <c r="K22" s="204">
        <f t="shared" si="4"/>
        <v>1.8968455104529769</v>
      </c>
      <c r="L22" s="224">
        <v>2158</v>
      </c>
      <c r="M22" s="221">
        <f t="shared" si="5"/>
        <v>1.848774052053527</v>
      </c>
      <c r="N22" s="161" t="s">
        <v>172</v>
      </c>
      <c r="O22" s="168">
        <v>3374</v>
      </c>
      <c r="P22" s="203">
        <f t="shared" si="6"/>
        <v>3.2325438798191155</v>
      </c>
      <c r="Q22" s="168">
        <v>3107</v>
      </c>
      <c r="R22" s="169">
        <f t="shared" si="7"/>
        <v>2.8217237308146399</v>
      </c>
      <c r="S22" s="168">
        <v>3110</v>
      </c>
      <c r="T22" s="204">
        <f t="shared" si="8"/>
        <v>2.7319284252321259</v>
      </c>
      <c r="U22" s="168">
        <v>3181</v>
      </c>
      <c r="V22" s="204">
        <f t="shared" si="9"/>
        <v>2.7741924230796062</v>
      </c>
      <c r="W22" s="168">
        <v>3170</v>
      </c>
      <c r="X22" s="204">
        <f t="shared" si="10"/>
        <v>2.7419061870204908</v>
      </c>
      <c r="Y22" s="229">
        <v>3153</v>
      </c>
      <c r="Z22" s="221">
        <f t="shared" si="1"/>
        <v>2.7011976766101808</v>
      </c>
    </row>
    <row r="23" spans="1:27" s="8" customFormat="1" ht="20.100000000000001" customHeight="1">
      <c r="A23" s="161" t="s">
        <v>177</v>
      </c>
      <c r="B23" s="164">
        <f>SUM(B24:B25)</f>
        <v>5684</v>
      </c>
      <c r="C23" s="166">
        <f t="shared" si="0"/>
        <v>5.4456963286579292</v>
      </c>
      <c r="D23" s="164">
        <f>SUM(D24:D25)</f>
        <v>6010</v>
      </c>
      <c r="E23" s="166">
        <f t="shared" si="2"/>
        <v>5.4581781854509126</v>
      </c>
      <c r="F23" s="164">
        <f>SUM(F24:F25)</f>
        <v>6082</v>
      </c>
      <c r="G23" s="190">
        <f t="shared" si="3"/>
        <v>5.3426330168044345</v>
      </c>
      <c r="H23" s="164">
        <f>SUM(H24:H25)</f>
        <v>5867</v>
      </c>
      <c r="I23" s="190">
        <f t="shared" si="11"/>
        <v>5.1166887602037256</v>
      </c>
      <c r="J23" s="164">
        <f>SUM(J24:J25)</f>
        <v>5722</v>
      </c>
      <c r="K23" s="190">
        <f t="shared" si="4"/>
        <v>4.949270410766955</v>
      </c>
      <c r="L23" s="216">
        <f>SUM(L24:L25)</f>
        <v>5575</v>
      </c>
      <c r="M23" s="222">
        <f t="shared" si="5"/>
        <v>4.7761424189983384</v>
      </c>
      <c r="N23" s="161" t="s">
        <v>193</v>
      </c>
      <c r="O23" s="164">
        <f>SUM(O24:O25)</f>
        <v>5599</v>
      </c>
      <c r="P23" s="196">
        <f t="shared" si="6"/>
        <v>5.3642599831378863</v>
      </c>
      <c r="Q23" s="164">
        <f>SUM(Q24:Q25)</f>
        <v>5960</v>
      </c>
      <c r="R23" s="166">
        <f t="shared" si="7"/>
        <v>5.4127690491326854</v>
      </c>
      <c r="S23" s="164">
        <f>SUM(S24:S25)</f>
        <v>5794</v>
      </c>
      <c r="T23" s="190">
        <f t="shared" si="8"/>
        <v>5.0896441465578581</v>
      </c>
      <c r="U23" s="164">
        <f>SUM(U24:U25)</f>
        <v>5703</v>
      </c>
      <c r="V23" s="190">
        <f t="shared" si="9"/>
        <v>4.9736621781901906</v>
      </c>
      <c r="W23" s="164">
        <f>SUM(W24:W25)</f>
        <v>5572</v>
      </c>
      <c r="X23" s="190">
        <f t="shared" si="10"/>
        <v>4.8195272157975317</v>
      </c>
      <c r="Y23" s="216">
        <f>SUM(Y24:Y25)</f>
        <v>5285</v>
      </c>
      <c r="Z23" s="222">
        <f t="shared" si="1"/>
        <v>4.5276973424943883</v>
      </c>
    </row>
    <row r="24" spans="1:27" s="8" customFormat="1" ht="20.100000000000001" customHeight="1">
      <c r="A24" s="161" t="s">
        <v>171</v>
      </c>
      <c r="B24" s="165">
        <v>2948</v>
      </c>
      <c r="C24" s="170">
        <f t="shared" si="0"/>
        <v>2.824404077565724</v>
      </c>
      <c r="D24" s="165">
        <v>3113</v>
      </c>
      <c r="E24" s="170">
        <f t="shared" si="2"/>
        <v>2.8271728271728271</v>
      </c>
      <c r="F24" s="165">
        <v>3165</v>
      </c>
      <c r="G24" s="201">
        <f t="shared" si="3"/>
        <v>2.7802422719806041</v>
      </c>
      <c r="H24" s="165">
        <v>3108</v>
      </c>
      <c r="I24" s="201">
        <f t="shared" si="11"/>
        <v>2.710528151817484</v>
      </c>
      <c r="J24" s="165">
        <v>3048</v>
      </c>
      <c r="K24" s="201">
        <f t="shared" si="4"/>
        <v>2.6363817217786929</v>
      </c>
      <c r="L24" s="223">
        <v>3012</v>
      </c>
      <c r="M24" s="219">
        <f t="shared" si="5"/>
        <v>2.5804019669996405</v>
      </c>
      <c r="N24" s="161" t="s">
        <v>171</v>
      </c>
      <c r="O24" s="165">
        <v>2046</v>
      </c>
      <c r="P24" s="202">
        <f t="shared" si="6"/>
        <v>1.960220740400092</v>
      </c>
      <c r="Q24" s="165">
        <v>2204</v>
      </c>
      <c r="R24" s="170">
        <f t="shared" si="7"/>
        <v>2.0016347289074563</v>
      </c>
      <c r="S24" s="165">
        <v>2206</v>
      </c>
      <c r="T24" s="201">
        <f t="shared" si="8"/>
        <v>1.937824471402595</v>
      </c>
      <c r="U24" s="165">
        <v>2241</v>
      </c>
      <c r="V24" s="201">
        <f t="shared" si="9"/>
        <v>1.9544059164166609</v>
      </c>
      <c r="W24" s="165">
        <v>2206</v>
      </c>
      <c r="X24" s="201">
        <f t="shared" si="10"/>
        <v>1.9080899206836601</v>
      </c>
      <c r="Y24" s="228">
        <v>2126</v>
      </c>
      <c r="Z24" s="219">
        <f t="shared" si="1"/>
        <v>1.8213594229220569</v>
      </c>
    </row>
    <row r="25" spans="1:27" s="8" customFormat="1" ht="20.100000000000001" customHeight="1">
      <c r="A25" s="161" t="s">
        <v>172</v>
      </c>
      <c r="B25" s="168">
        <v>2736</v>
      </c>
      <c r="C25" s="169">
        <f t="shared" si="0"/>
        <v>2.6212922510922052</v>
      </c>
      <c r="D25" s="168">
        <v>2897</v>
      </c>
      <c r="E25" s="169">
        <f t="shared" si="2"/>
        <v>2.6310053582780855</v>
      </c>
      <c r="F25" s="168">
        <v>2917</v>
      </c>
      <c r="G25" s="204">
        <f t="shared" si="3"/>
        <v>2.5623907448238303</v>
      </c>
      <c r="H25" s="168">
        <v>2759</v>
      </c>
      <c r="I25" s="204">
        <f t="shared" si="11"/>
        <v>2.4061606083862417</v>
      </c>
      <c r="J25" s="168">
        <v>2674</v>
      </c>
      <c r="K25" s="204">
        <f t="shared" si="4"/>
        <v>2.3128886889882629</v>
      </c>
      <c r="L25" s="224">
        <v>2563</v>
      </c>
      <c r="M25" s="221">
        <f t="shared" si="5"/>
        <v>2.1957404519986978</v>
      </c>
      <c r="N25" s="161" t="s">
        <v>172</v>
      </c>
      <c r="O25" s="168">
        <v>3553</v>
      </c>
      <c r="P25" s="203">
        <f t="shared" si="6"/>
        <v>3.4040392427377943</v>
      </c>
      <c r="Q25" s="168">
        <v>3756</v>
      </c>
      <c r="R25" s="169">
        <f t="shared" si="7"/>
        <v>3.4111343202252296</v>
      </c>
      <c r="S25" s="168">
        <v>3588</v>
      </c>
      <c r="T25" s="204">
        <f t="shared" si="8"/>
        <v>3.151819675155263</v>
      </c>
      <c r="U25" s="168">
        <v>3462</v>
      </c>
      <c r="V25" s="204">
        <f t="shared" si="9"/>
        <v>3.0192562617735295</v>
      </c>
      <c r="W25" s="168">
        <v>3366</v>
      </c>
      <c r="X25" s="204">
        <f t="shared" si="10"/>
        <v>2.9114372951138714</v>
      </c>
      <c r="Y25" s="229">
        <v>3159</v>
      </c>
      <c r="Z25" s="221">
        <f t="shared" si="1"/>
        <v>2.7063379195723316</v>
      </c>
    </row>
    <row r="26" spans="1:27" s="8" customFormat="1" ht="20.100000000000001" customHeight="1">
      <c r="A26" s="161" t="s">
        <v>178</v>
      </c>
      <c r="B26" s="164">
        <f>SUM(B27:B28)</f>
        <v>5360</v>
      </c>
      <c r="C26" s="166">
        <f t="shared" si="0"/>
        <v>5.1352801410285895</v>
      </c>
      <c r="D26" s="164">
        <f>SUM(D27:D28)</f>
        <v>5934</v>
      </c>
      <c r="E26" s="166">
        <f t="shared" si="2"/>
        <v>5.3891562982472072</v>
      </c>
      <c r="F26" s="164">
        <f>SUM(F27:F28)</f>
        <v>6347</v>
      </c>
      <c r="G26" s="190">
        <f t="shared" si="3"/>
        <v>5.5754179147743743</v>
      </c>
      <c r="H26" s="164">
        <f>SUM(H27:H28)</f>
        <v>6489</v>
      </c>
      <c r="I26" s="190">
        <f t="shared" si="11"/>
        <v>5.6591432358892062</v>
      </c>
      <c r="J26" s="164">
        <f>SUM(J27:J28)</f>
        <v>6692</v>
      </c>
      <c r="K26" s="190">
        <f t="shared" si="4"/>
        <v>5.7882764049025628</v>
      </c>
      <c r="L26" s="216">
        <f>SUM(L27:L28)</f>
        <v>6636</v>
      </c>
      <c r="M26" s="222">
        <f t="shared" si="5"/>
        <v>5.6851087161386493</v>
      </c>
      <c r="N26" s="161" t="s">
        <v>194</v>
      </c>
      <c r="O26" s="164">
        <f>SUM(O27:O28)</f>
        <v>3529</v>
      </c>
      <c r="P26" s="196">
        <f t="shared" si="6"/>
        <v>3.3810454510615471</v>
      </c>
      <c r="Q26" s="164">
        <f>SUM(Q27:Q28)</f>
        <v>3827</v>
      </c>
      <c r="R26" s="166">
        <f t="shared" si="7"/>
        <v>3.4756152937971123</v>
      </c>
      <c r="S26" s="164">
        <f>SUM(S27:S28)</f>
        <v>4085</v>
      </c>
      <c r="T26" s="190">
        <f t="shared" si="8"/>
        <v>3.5884011630460568</v>
      </c>
      <c r="U26" s="164">
        <f>SUM(U27:U28)</f>
        <v>4181</v>
      </c>
      <c r="V26" s="190">
        <f t="shared" si="9"/>
        <v>3.6463057280401867</v>
      </c>
      <c r="W26" s="164">
        <f>SUM(W27:W28)</f>
        <v>4286</v>
      </c>
      <c r="X26" s="190">
        <f t="shared" si="10"/>
        <v>3.7071955575930042</v>
      </c>
      <c r="Y26" s="216">
        <f>SUM(Y27:Y28)</f>
        <v>4582</v>
      </c>
      <c r="Z26" s="222">
        <f t="shared" si="1"/>
        <v>3.9254322087624005</v>
      </c>
    </row>
    <row r="27" spans="1:27" s="8" customFormat="1" ht="20.100000000000001" customHeight="1">
      <c r="A27" s="161" t="s">
        <v>171</v>
      </c>
      <c r="B27" s="165">
        <v>2774</v>
      </c>
      <c r="C27" s="170">
        <f t="shared" ref="C27:C40" si="12">B27/$B$8*100</f>
        <v>2.6576990879129303</v>
      </c>
      <c r="D27" s="165">
        <v>3048</v>
      </c>
      <c r="E27" s="170">
        <f t="shared" si="2"/>
        <v>2.7681409499591316</v>
      </c>
      <c r="F27" s="165">
        <v>3270</v>
      </c>
      <c r="G27" s="201">
        <f t="shared" si="3"/>
        <v>2.8724777975913351</v>
      </c>
      <c r="H27" s="165">
        <v>3396</v>
      </c>
      <c r="I27" s="201">
        <f t="shared" si="11"/>
        <v>2.9616967836461314</v>
      </c>
      <c r="J27" s="165">
        <v>3532</v>
      </c>
      <c r="K27" s="201">
        <f t="shared" si="4"/>
        <v>3.055019764213367</v>
      </c>
      <c r="L27" s="223">
        <v>3428</v>
      </c>
      <c r="M27" s="219">
        <f t="shared" si="5"/>
        <v>2.936792145708754</v>
      </c>
      <c r="N27" s="161" t="s">
        <v>171</v>
      </c>
      <c r="O27" s="165">
        <v>1123</v>
      </c>
      <c r="P27" s="202">
        <f t="shared" si="6"/>
        <v>1.0759178355177434</v>
      </c>
      <c r="Q27" s="165">
        <v>1213</v>
      </c>
      <c r="R27" s="170">
        <f t="shared" si="7"/>
        <v>1.1016256470801926</v>
      </c>
      <c r="S27" s="165">
        <v>1298</v>
      </c>
      <c r="T27" s="201">
        <f t="shared" si="8"/>
        <v>1.1402067832640834</v>
      </c>
      <c r="U27" s="165">
        <v>1308</v>
      </c>
      <c r="V27" s="201">
        <f t="shared" si="9"/>
        <v>1.1407242028884392</v>
      </c>
      <c r="W27" s="165">
        <v>1366</v>
      </c>
      <c r="X27" s="201">
        <f t="shared" si="10"/>
        <v>1.1815280288548866</v>
      </c>
      <c r="Y27" s="228">
        <v>1524</v>
      </c>
      <c r="Z27" s="219">
        <f t="shared" si="1"/>
        <v>1.3056217123862721</v>
      </c>
    </row>
    <row r="28" spans="1:27" s="8" customFormat="1" ht="20.100000000000001" customHeight="1">
      <c r="A28" s="161" t="s">
        <v>172</v>
      </c>
      <c r="B28" s="168">
        <v>2586</v>
      </c>
      <c r="C28" s="169">
        <f t="shared" si="12"/>
        <v>2.4775810531156588</v>
      </c>
      <c r="D28" s="168">
        <v>2886</v>
      </c>
      <c r="E28" s="169">
        <f t="shared" si="2"/>
        <v>2.6210153482880756</v>
      </c>
      <c r="F28" s="168">
        <v>3077</v>
      </c>
      <c r="G28" s="204">
        <f t="shared" si="3"/>
        <v>2.7029401171830392</v>
      </c>
      <c r="H28" s="168">
        <v>3093</v>
      </c>
      <c r="I28" s="204">
        <f t="shared" si="11"/>
        <v>2.6974464522430757</v>
      </c>
      <c r="J28" s="168">
        <v>3160</v>
      </c>
      <c r="K28" s="204">
        <f t="shared" si="4"/>
        <v>2.7332566406891958</v>
      </c>
      <c r="L28" s="224">
        <v>3208</v>
      </c>
      <c r="M28" s="221">
        <f t="shared" si="5"/>
        <v>2.7483165704298957</v>
      </c>
      <c r="N28" s="161" t="s">
        <v>172</v>
      </c>
      <c r="O28" s="168">
        <v>2406</v>
      </c>
      <c r="P28" s="203">
        <f t="shared" si="6"/>
        <v>2.3051276155438032</v>
      </c>
      <c r="Q28" s="168">
        <v>2614</v>
      </c>
      <c r="R28" s="169">
        <f t="shared" si="7"/>
        <v>2.3739896467169195</v>
      </c>
      <c r="S28" s="168">
        <v>2787</v>
      </c>
      <c r="T28" s="204">
        <f t="shared" si="8"/>
        <v>2.448194379781973</v>
      </c>
      <c r="U28" s="168">
        <v>2873</v>
      </c>
      <c r="V28" s="204">
        <f t="shared" si="9"/>
        <v>2.5055815251517477</v>
      </c>
      <c r="W28" s="168">
        <v>2920</v>
      </c>
      <c r="X28" s="204">
        <f t="shared" si="10"/>
        <v>2.5256675287381176</v>
      </c>
      <c r="Y28" s="229">
        <v>3058</v>
      </c>
      <c r="Z28" s="221">
        <f t="shared" si="1"/>
        <v>2.6198104963761284</v>
      </c>
    </row>
    <row r="29" spans="1:27" s="8" customFormat="1" ht="20.100000000000001" customHeight="1">
      <c r="A29" s="161" t="s">
        <v>179</v>
      </c>
      <c r="B29" s="164">
        <f>SUM(B30:B31)</f>
        <v>6488</v>
      </c>
      <c r="C29" s="166">
        <f t="shared" si="12"/>
        <v>6.2159883498122177</v>
      </c>
      <c r="D29" s="164">
        <f>SUM(D30:D31)</f>
        <v>6704</v>
      </c>
      <c r="E29" s="166">
        <f t="shared" si="2"/>
        <v>6.0884569975479064</v>
      </c>
      <c r="F29" s="164">
        <f>SUM(F30:F31)</f>
        <v>6646</v>
      </c>
      <c r="G29" s="190">
        <f t="shared" si="3"/>
        <v>5.8380695543706462</v>
      </c>
      <c r="H29" s="164">
        <f>SUM(H30:H31)</f>
        <v>6547</v>
      </c>
      <c r="I29" s="190">
        <f t="shared" si="11"/>
        <v>5.7097258075769197</v>
      </c>
      <c r="J29" s="164">
        <f>SUM(J30:J31)</f>
        <v>6568</v>
      </c>
      <c r="K29" s="190">
        <f t="shared" si="4"/>
        <v>5.681022030394506</v>
      </c>
      <c r="L29" s="216">
        <f>SUM(L30:L31)</f>
        <v>6682</v>
      </c>
      <c r="M29" s="222">
        <f t="shared" si="5"/>
        <v>5.7245172455151376</v>
      </c>
      <c r="N29" s="161" t="s">
        <v>195</v>
      </c>
      <c r="O29" s="164">
        <f>SUM(O30:O31)</f>
        <v>1760</v>
      </c>
      <c r="P29" s="196">
        <f t="shared" si="6"/>
        <v>1.686211389591477</v>
      </c>
      <c r="Q29" s="164">
        <f>SUM(Q30:Q31)</f>
        <v>1873</v>
      </c>
      <c r="R29" s="166">
        <f t="shared" si="7"/>
        <v>1.7010262464807919</v>
      </c>
      <c r="S29" s="164">
        <f>SUM(S30:S31)</f>
        <v>2025</v>
      </c>
      <c r="T29" s="190">
        <f t="shared" si="8"/>
        <v>1.7788279939212397</v>
      </c>
      <c r="U29" s="164">
        <f>SUM(U30:U31)</f>
        <v>2146</v>
      </c>
      <c r="V29" s="190">
        <f t="shared" si="9"/>
        <v>1.8715551524454057</v>
      </c>
      <c r="W29" s="164">
        <f>SUM(W30:W31)</f>
        <v>2310</v>
      </c>
      <c r="X29" s="190">
        <f t="shared" si="10"/>
        <v>1.9980452025291271</v>
      </c>
      <c r="Y29" s="216">
        <f>SUM(Y30:Y31)</f>
        <v>2398</v>
      </c>
      <c r="Z29" s="222">
        <f t="shared" si="1"/>
        <v>2.0543837705395545</v>
      </c>
    </row>
    <row r="30" spans="1:27" s="8" customFormat="1" ht="20.100000000000001" customHeight="1">
      <c r="A30" s="161" t="s">
        <v>171</v>
      </c>
      <c r="B30" s="165">
        <v>3368</v>
      </c>
      <c r="C30" s="170">
        <f t="shared" si="12"/>
        <v>3.2267954319000536</v>
      </c>
      <c r="D30" s="165">
        <v>3451</v>
      </c>
      <c r="E30" s="170">
        <f t="shared" si="2"/>
        <v>3.1341385886840434</v>
      </c>
      <c r="F30" s="165">
        <v>3406</v>
      </c>
      <c r="G30" s="201">
        <f t="shared" si="3"/>
        <v>2.991944764096663</v>
      </c>
      <c r="H30" s="165">
        <v>3327</v>
      </c>
      <c r="I30" s="201">
        <f t="shared" si="11"/>
        <v>2.9015209656038512</v>
      </c>
      <c r="J30" s="165">
        <v>3384</v>
      </c>
      <c r="K30" s="201">
        <f t="shared" si="4"/>
        <v>2.9270064785102021</v>
      </c>
      <c r="L30" s="223">
        <v>3496</v>
      </c>
      <c r="M30" s="219">
        <f t="shared" si="5"/>
        <v>2.995048232613128</v>
      </c>
      <c r="N30" s="161" t="s">
        <v>171</v>
      </c>
      <c r="O30" s="165">
        <v>430</v>
      </c>
      <c r="P30" s="202">
        <f t="shared" si="6"/>
        <v>0.41197210086609942</v>
      </c>
      <c r="Q30" s="165">
        <v>460</v>
      </c>
      <c r="R30" s="170">
        <f t="shared" si="7"/>
        <v>0.41776405412769052</v>
      </c>
      <c r="S30" s="165">
        <v>494</v>
      </c>
      <c r="T30" s="201">
        <f t="shared" si="8"/>
        <v>0.43394618715905792</v>
      </c>
      <c r="U30" s="165">
        <v>540</v>
      </c>
      <c r="V30" s="201">
        <f t="shared" si="9"/>
        <v>0.47094118467871343</v>
      </c>
      <c r="W30" s="165">
        <v>615</v>
      </c>
      <c r="X30" s="201">
        <f t="shared" si="10"/>
        <v>0.5319470993746378</v>
      </c>
      <c r="Y30" s="228">
        <v>638</v>
      </c>
      <c r="Z30" s="219">
        <f t="shared" si="1"/>
        <v>0.5465791683086888</v>
      </c>
    </row>
    <row r="31" spans="1:27" s="8" customFormat="1" ht="20.100000000000001" customHeight="1">
      <c r="A31" s="161" t="s">
        <v>172</v>
      </c>
      <c r="B31" s="168">
        <v>3120</v>
      </c>
      <c r="C31" s="169">
        <f t="shared" si="12"/>
        <v>2.9891929179121637</v>
      </c>
      <c r="D31" s="168">
        <v>3253</v>
      </c>
      <c r="E31" s="169">
        <f t="shared" si="2"/>
        <v>2.9543184088638634</v>
      </c>
      <c r="F31" s="168">
        <v>3240</v>
      </c>
      <c r="G31" s="204">
        <f t="shared" si="3"/>
        <v>2.8461247902739832</v>
      </c>
      <c r="H31" s="168">
        <v>3220</v>
      </c>
      <c r="I31" s="204">
        <f t="shared" si="11"/>
        <v>2.8082048419730694</v>
      </c>
      <c r="J31" s="168">
        <v>3184</v>
      </c>
      <c r="K31" s="204">
        <f t="shared" si="4"/>
        <v>2.7540155518843039</v>
      </c>
      <c r="L31" s="224">
        <v>3186</v>
      </c>
      <c r="M31" s="221">
        <f t="shared" si="5"/>
        <v>2.72946901290201</v>
      </c>
      <c r="N31" s="161" t="s">
        <v>172</v>
      </c>
      <c r="O31" s="168">
        <v>1330</v>
      </c>
      <c r="P31" s="203">
        <f t="shared" si="6"/>
        <v>1.2742392887253775</v>
      </c>
      <c r="Q31" s="168">
        <v>1413</v>
      </c>
      <c r="R31" s="169">
        <f t="shared" si="7"/>
        <v>1.2832621923531013</v>
      </c>
      <c r="S31" s="168">
        <v>1531</v>
      </c>
      <c r="T31" s="204">
        <f t="shared" si="8"/>
        <v>1.3448818067621817</v>
      </c>
      <c r="U31" s="168">
        <v>1606</v>
      </c>
      <c r="V31" s="204">
        <f t="shared" si="9"/>
        <v>1.4006139677666922</v>
      </c>
      <c r="W31" s="168">
        <v>1695</v>
      </c>
      <c r="X31" s="204">
        <f t="shared" si="10"/>
        <v>1.4660981031544895</v>
      </c>
      <c r="Y31" s="229">
        <v>1760</v>
      </c>
      <c r="Z31" s="221">
        <f t="shared" si="1"/>
        <v>1.5078046022308655</v>
      </c>
    </row>
    <row r="32" spans="1:27" s="8" customFormat="1" ht="20.100000000000001" customHeight="1">
      <c r="A32" s="161" t="s">
        <v>180</v>
      </c>
      <c r="B32" s="164">
        <f>SUM(B33:B34)</f>
        <v>7437</v>
      </c>
      <c r="C32" s="166">
        <f t="shared" si="12"/>
        <v>7.1252011956771666</v>
      </c>
      <c r="D32" s="164">
        <f>SUM(D33:D34)</f>
        <v>8274</v>
      </c>
      <c r="E32" s="166">
        <f t="shared" si="2"/>
        <v>7.5143038779402413</v>
      </c>
      <c r="F32" s="164">
        <f>SUM(F33:F34)</f>
        <v>8750</v>
      </c>
      <c r="G32" s="190">
        <f t="shared" si="3"/>
        <v>7.6862938008942452</v>
      </c>
      <c r="H32" s="164">
        <f>SUM(H33:H34)</f>
        <v>8369</v>
      </c>
      <c r="I32" s="190">
        <f t="shared" si="11"/>
        <v>7.2987162492150981</v>
      </c>
      <c r="J32" s="164">
        <f>SUM(J33:J34)</f>
        <v>8023</v>
      </c>
      <c r="K32" s="190">
        <f t="shared" si="4"/>
        <v>6.9395310215979169</v>
      </c>
      <c r="L32" s="216">
        <f>SUM(L33:L34)</f>
        <v>7743</v>
      </c>
      <c r="M32" s="222">
        <f t="shared" si="5"/>
        <v>6.6334835426554495</v>
      </c>
      <c r="N32" s="161" t="s">
        <v>196</v>
      </c>
      <c r="O32" s="164">
        <f>SUM(O33:O34)</f>
        <v>538</v>
      </c>
      <c r="P32" s="196">
        <f t="shared" si="6"/>
        <v>0.51544416340921284</v>
      </c>
      <c r="Q32" s="164">
        <f>SUM(Q33:Q34)</f>
        <v>582</v>
      </c>
      <c r="R32" s="166">
        <f t="shared" si="7"/>
        <v>0.52856234674416491</v>
      </c>
      <c r="S32" s="164">
        <f>SUM(S33:S34)</f>
        <v>615</v>
      </c>
      <c r="T32" s="190">
        <f t="shared" si="8"/>
        <v>0.54023665000570975</v>
      </c>
      <c r="U32" s="164">
        <f>SUM(U33:U34)</f>
        <v>734</v>
      </c>
      <c r="V32" s="190">
        <f t="shared" si="9"/>
        <v>0.64013116584106611</v>
      </c>
      <c r="W32" s="164">
        <f>SUM(W33:W34)</f>
        <v>816</v>
      </c>
      <c r="X32" s="190">
        <f t="shared" si="10"/>
        <v>0.70580298063366576</v>
      </c>
      <c r="Y32" s="216">
        <f>SUM(Y33:Y34)</f>
        <v>905</v>
      </c>
      <c r="Z32" s="222">
        <f t="shared" si="1"/>
        <v>0.77531998012439385</v>
      </c>
    </row>
    <row r="33" spans="1:26" s="8" customFormat="1" ht="20.100000000000001" customHeight="1">
      <c r="A33" s="161" t="s">
        <v>171</v>
      </c>
      <c r="B33" s="165">
        <v>4003</v>
      </c>
      <c r="C33" s="170">
        <f t="shared" si="12"/>
        <v>3.8351728366674331</v>
      </c>
      <c r="D33" s="165">
        <v>4415</v>
      </c>
      <c r="E33" s="170">
        <f t="shared" si="2"/>
        <v>4.009626736899464</v>
      </c>
      <c r="F33" s="165">
        <v>4639</v>
      </c>
      <c r="G33" s="201">
        <f t="shared" si="3"/>
        <v>4.0750533648398175</v>
      </c>
      <c r="H33" s="165">
        <v>4451</v>
      </c>
      <c r="I33" s="201">
        <f t="shared" si="11"/>
        <v>3.8817763203795437</v>
      </c>
      <c r="J33" s="165">
        <v>4216</v>
      </c>
      <c r="K33" s="201">
        <f t="shared" si="4"/>
        <v>3.6466487332739397</v>
      </c>
      <c r="L33" s="223">
        <v>4053</v>
      </c>
      <c r="M33" s="219">
        <f t="shared" si="5"/>
        <v>3.4722341209327832</v>
      </c>
      <c r="N33" s="161" t="s">
        <v>171</v>
      </c>
      <c r="O33" s="165">
        <v>132</v>
      </c>
      <c r="P33" s="202">
        <f t="shared" si="6"/>
        <v>0.1264658542193608</v>
      </c>
      <c r="Q33" s="165">
        <v>137</v>
      </c>
      <c r="R33" s="170">
        <f t="shared" si="7"/>
        <v>0.12442103351194261</v>
      </c>
      <c r="S33" s="165">
        <v>140</v>
      </c>
      <c r="T33" s="201">
        <f t="shared" si="8"/>
        <v>0.12298070081430791</v>
      </c>
      <c r="U33" s="165">
        <v>159</v>
      </c>
      <c r="V33" s="201">
        <f t="shared" si="9"/>
        <v>0.13866601548873228</v>
      </c>
      <c r="W33" s="165">
        <v>165</v>
      </c>
      <c r="X33" s="201">
        <f t="shared" si="10"/>
        <v>0.14271751446636624</v>
      </c>
      <c r="Y33" s="228">
        <v>183</v>
      </c>
      <c r="Z33" s="219">
        <f t="shared" si="1"/>
        <v>0.15677741034559567</v>
      </c>
    </row>
    <row r="34" spans="1:26" s="8" customFormat="1" ht="20.100000000000001" customHeight="1">
      <c r="A34" s="161" t="s">
        <v>172</v>
      </c>
      <c r="B34" s="168">
        <v>3434</v>
      </c>
      <c r="C34" s="169">
        <f t="shared" si="12"/>
        <v>3.2900283590097343</v>
      </c>
      <c r="D34" s="168">
        <v>3859</v>
      </c>
      <c r="E34" s="169">
        <f t="shared" si="2"/>
        <v>3.5046771410407773</v>
      </c>
      <c r="F34" s="168">
        <v>4111</v>
      </c>
      <c r="G34" s="204">
        <f t="shared" si="3"/>
        <v>3.6112404360544277</v>
      </c>
      <c r="H34" s="168">
        <v>3918</v>
      </c>
      <c r="I34" s="204">
        <f t="shared" si="11"/>
        <v>3.4169399288355544</v>
      </c>
      <c r="J34" s="168">
        <v>3807</v>
      </c>
      <c r="K34" s="204">
        <f t="shared" si="4"/>
        <v>3.2928822883239777</v>
      </c>
      <c r="L34" s="224">
        <v>3690</v>
      </c>
      <c r="M34" s="221">
        <f t="shared" si="5"/>
        <v>3.1612494217226663</v>
      </c>
      <c r="N34" s="161" t="s">
        <v>172</v>
      </c>
      <c r="O34" s="168">
        <v>406</v>
      </c>
      <c r="P34" s="203">
        <f t="shared" si="6"/>
        <v>0.3889783091898521</v>
      </c>
      <c r="Q34" s="168">
        <v>445</v>
      </c>
      <c r="R34" s="169">
        <f t="shared" si="7"/>
        <v>0.40414131323222235</v>
      </c>
      <c r="S34" s="168">
        <v>475</v>
      </c>
      <c r="T34" s="204">
        <f t="shared" si="8"/>
        <v>0.41725594919140191</v>
      </c>
      <c r="U34" s="168">
        <v>575</v>
      </c>
      <c r="V34" s="204">
        <f t="shared" si="9"/>
        <v>0.50146515035233374</v>
      </c>
      <c r="W34" s="168">
        <v>651</v>
      </c>
      <c r="X34" s="204">
        <f t="shared" si="10"/>
        <v>0.56308546616729949</v>
      </c>
      <c r="Y34" s="229">
        <v>722</v>
      </c>
      <c r="Z34" s="221">
        <f t="shared" si="1"/>
        <v>0.61854256977879829</v>
      </c>
    </row>
    <row r="35" spans="1:26" s="8" customFormat="1" ht="20.100000000000001" customHeight="1">
      <c r="A35" s="161" t="s">
        <v>181</v>
      </c>
      <c r="B35" s="164">
        <f>SUM(B36:B37)</f>
        <v>7121</v>
      </c>
      <c r="C35" s="166">
        <f t="shared" si="12"/>
        <v>6.8224496052732428</v>
      </c>
      <c r="D35" s="164">
        <f>SUM(D36:D37)</f>
        <v>7623</v>
      </c>
      <c r="E35" s="166">
        <f t="shared" si="2"/>
        <v>6.9230769230769234</v>
      </c>
      <c r="F35" s="164">
        <f>SUM(F36:F37)</f>
        <v>7742</v>
      </c>
      <c r="G35" s="190">
        <f t="shared" si="3"/>
        <v>6.8008327550312293</v>
      </c>
      <c r="H35" s="164">
        <f>SUM(H36:H37)</f>
        <v>8044</v>
      </c>
      <c r="I35" s="190">
        <f t="shared" si="11"/>
        <v>7.0152794251029089</v>
      </c>
      <c r="J35" s="164">
        <f>SUM(J36:J37)</f>
        <v>8264</v>
      </c>
      <c r="K35" s="190">
        <f t="shared" si="4"/>
        <v>7.147985088182125</v>
      </c>
      <c r="L35" s="216">
        <f>SUM(L36:L37)</f>
        <v>8615</v>
      </c>
      <c r="M35" s="222">
        <f t="shared" si="5"/>
        <v>7.3805321864880149</v>
      </c>
      <c r="N35" s="161" t="s">
        <v>197</v>
      </c>
      <c r="O35" s="164">
        <f>SUM(O36:O37)</f>
        <v>148</v>
      </c>
      <c r="P35" s="196">
        <f t="shared" si="6"/>
        <v>0.14179504867019238</v>
      </c>
      <c r="Q35" s="164">
        <f>SUM(Q36:Q37)</f>
        <v>163</v>
      </c>
      <c r="R35" s="166">
        <f t="shared" si="7"/>
        <v>0.14803378439742076</v>
      </c>
      <c r="S35" s="164">
        <f>SUM(S36:S37)</f>
        <v>179</v>
      </c>
      <c r="T35" s="190">
        <f t="shared" si="8"/>
        <v>0.15723961032686515</v>
      </c>
      <c r="U35" s="164">
        <f>SUM(U36:U37)</f>
        <v>176</v>
      </c>
      <c r="V35" s="190">
        <f t="shared" si="9"/>
        <v>0.15349194167306215</v>
      </c>
      <c r="W35" s="164">
        <f>SUM(W36:W37)</f>
        <v>175</v>
      </c>
      <c r="X35" s="190">
        <f t="shared" si="10"/>
        <v>0.15136706079766116</v>
      </c>
      <c r="Y35" s="216">
        <f>SUM(Y36:Y37)</f>
        <v>175</v>
      </c>
      <c r="Z35" s="222">
        <f t="shared" si="1"/>
        <v>0.14992375306272809</v>
      </c>
    </row>
    <row r="36" spans="1:26" s="8" customFormat="1" ht="20.100000000000001" customHeight="1">
      <c r="A36" s="161" t="s">
        <v>171</v>
      </c>
      <c r="B36" s="165">
        <v>4198</v>
      </c>
      <c r="C36" s="170">
        <f t="shared" si="12"/>
        <v>4.0219973940369433</v>
      </c>
      <c r="D36" s="165">
        <v>4398</v>
      </c>
      <c r="E36" s="170">
        <f t="shared" si="2"/>
        <v>3.9941876305512674</v>
      </c>
      <c r="F36" s="165">
        <v>4363</v>
      </c>
      <c r="G36" s="201">
        <f t="shared" si="3"/>
        <v>3.8326056975201821</v>
      </c>
      <c r="H36" s="165">
        <v>4447</v>
      </c>
      <c r="I36" s="201">
        <f t="shared" si="11"/>
        <v>3.8782878671597012</v>
      </c>
      <c r="J36" s="165">
        <v>4480</v>
      </c>
      <c r="K36" s="201">
        <f t="shared" si="4"/>
        <v>3.874996756420126</v>
      </c>
      <c r="L36" s="223">
        <v>4589</v>
      </c>
      <c r="M36" s="219">
        <f t="shared" si="5"/>
        <v>3.9314291588849102</v>
      </c>
      <c r="N36" s="161" t="s">
        <v>171</v>
      </c>
      <c r="O36" s="165">
        <v>33</v>
      </c>
      <c r="P36" s="202">
        <f t="shared" si="6"/>
        <v>3.1616463554840199E-2</v>
      </c>
      <c r="Q36" s="165">
        <v>37</v>
      </c>
      <c r="R36" s="170">
        <f t="shared" si="7"/>
        <v>3.360276087548815E-2</v>
      </c>
      <c r="S36" s="165">
        <v>34</v>
      </c>
      <c r="T36" s="201">
        <f t="shared" si="8"/>
        <v>2.9866741626331926E-2</v>
      </c>
      <c r="U36" s="165">
        <v>42</v>
      </c>
      <c r="V36" s="201">
        <f t="shared" si="9"/>
        <v>3.6628758808344375E-2</v>
      </c>
      <c r="W36" s="165">
        <v>45</v>
      </c>
      <c r="X36" s="201">
        <f t="shared" si="10"/>
        <v>3.8922958490827157E-2</v>
      </c>
      <c r="Y36" s="218">
        <v>46</v>
      </c>
      <c r="Z36" s="219">
        <f t="shared" si="1"/>
        <v>3.9408529376488526E-2</v>
      </c>
    </row>
    <row r="37" spans="1:26" s="8" customFormat="1" ht="20.100000000000001" customHeight="1">
      <c r="A37" s="161" t="s">
        <v>172</v>
      </c>
      <c r="B37" s="171">
        <v>2923</v>
      </c>
      <c r="C37" s="169">
        <f t="shared" si="12"/>
        <v>2.8004522112362995</v>
      </c>
      <c r="D37" s="168">
        <v>3225</v>
      </c>
      <c r="E37" s="169">
        <f t="shared" si="2"/>
        <v>2.9288892925256564</v>
      </c>
      <c r="F37" s="168">
        <v>3379</v>
      </c>
      <c r="G37" s="204">
        <f t="shared" si="3"/>
        <v>2.9682270575110463</v>
      </c>
      <c r="H37" s="168">
        <v>3597</v>
      </c>
      <c r="I37" s="204">
        <f t="shared" si="11"/>
        <v>3.1369915579432077</v>
      </c>
      <c r="J37" s="168">
        <v>3784</v>
      </c>
      <c r="K37" s="204">
        <f t="shared" si="4"/>
        <v>3.2729883317619994</v>
      </c>
      <c r="L37" s="224">
        <v>4026</v>
      </c>
      <c r="M37" s="221">
        <f t="shared" si="5"/>
        <v>3.4491030276031043</v>
      </c>
      <c r="N37" s="161" t="s">
        <v>172</v>
      </c>
      <c r="O37" s="171">
        <v>115</v>
      </c>
      <c r="P37" s="203">
        <f t="shared" si="6"/>
        <v>0.1101785851153522</v>
      </c>
      <c r="Q37" s="171">
        <v>126</v>
      </c>
      <c r="R37" s="169">
        <f t="shared" si="7"/>
        <v>0.11443102352193261</v>
      </c>
      <c r="S37" s="171">
        <v>145</v>
      </c>
      <c r="T37" s="204">
        <f t="shared" si="8"/>
        <v>0.12737286870053321</v>
      </c>
      <c r="U37" s="171">
        <v>134</v>
      </c>
      <c r="V37" s="204">
        <f t="shared" si="9"/>
        <v>0.11686318286471778</v>
      </c>
      <c r="W37" s="171">
        <v>130</v>
      </c>
      <c r="X37" s="204">
        <f t="shared" si="10"/>
        <v>0.11244410230683401</v>
      </c>
      <c r="Y37" s="230">
        <v>129</v>
      </c>
      <c r="Z37" s="221">
        <f t="shared" si="1"/>
        <v>0.11051522368623956</v>
      </c>
    </row>
    <row r="38" spans="1:26" s="8" customFormat="1" ht="20.100000000000001" customHeight="1">
      <c r="A38" s="161" t="s">
        <v>170</v>
      </c>
      <c r="B38" s="164">
        <f>SUM(B39:B40)</f>
        <v>7331</v>
      </c>
      <c r="C38" s="166">
        <f t="shared" si="12"/>
        <v>7.0236452824404081</v>
      </c>
      <c r="D38" s="164">
        <f>SUM(D39:D40)</f>
        <v>7788</v>
      </c>
      <c r="E38" s="166">
        <f t="shared" si="2"/>
        <v>7.0729270729270723</v>
      </c>
      <c r="F38" s="164">
        <f>SUM(F39:F40)</f>
        <v>8086</v>
      </c>
      <c r="G38" s="190">
        <f t="shared" si="3"/>
        <v>7.103013905603528</v>
      </c>
      <c r="H38" s="164">
        <f>SUM(H39:H40)</f>
        <v>8252</v>
      </c>
      <c r="I38" s="190">
        <f t="shared" si="11"/>
        <v>7.1966789925347108</v>
      </c>
      <c r="J38" s="164">
        <f>SUM(J39:J40)</f>
        <v>8197</v>
      </c>
      <c r="K38" s="190">
        <f t="shared" si="4"/>
        <v>7.0900331277624487</v>
      </c>
      <c r="L38" s="216">
        <f>SUM(L39:L40)</f>
        <v>8131</v>
      </c>
      <c r="M38" s="222">
        <f t="shared" si="5"/>
        <v>6.9658859208745261</v>
      </c>
      <c r="N38" s="161" t="s">
        <v>198</v>
      </c>
      <c r="O38" s="164">
        <f>SUM(O39:O40)</f>
        <v>58</v>
      </c>
      <c r="P38" s="196">
        <f t="shared" si="6"/>
        <v>5.5568329884264578E-2</v>
      </c>
      <c r="Q38" s="164">
        <f>SUM(Q39:Q40)</f>
        <v>51</v>
      </c>
      <c r="R38" s="166">
        <f t="shared" si="7"/>
        <v>4.631731904459177E-2</v>
      </c>
      <c r="S38" s="164">
        <f>SUM(S39:S40)</f>
        <v>60</v>
      </c>
      <c r="T38" s="190">
        <f t="shared" si="8"/>
        <v>5.2706014634703396E-2</v>
      </c>
      <c r="U38" s="164">
        <f>SUM(U39:U40)</f>
        <v>62</v>
      </c>
      <c r="V38" s="190">
        <f t="shared" si="9"/>
        <v>5.4071024907555991E-2</v>
      </c>
      <c r="W38" s="164">
        <f>SUM(W39:W40)</f>
        <v>65</v>
      </c>
      <c r="X38" s="190">
        <f t="shared" si="10"/>
        <v>5.6222051153417003E-2</v>
      </c>
      <c r="Y38" s="216">
        <f>SUM(Y39:Y40)</f>
        <v>30</v>
      </c>
      <c r="Z38" s="222">
        <f t="shared" si="1"/>
        <v>2.5701214810753388E-2</v>
      </c>
    </row>
    <row r="39" spans="1:26" s="8" customFormat="1" ht="20.100000000000001" customHeight="1">
      <c r="A39" s="167" t="s">
        <v>186</v>
      </c>
      <c r="B39" s="173">
        <v>4234</v>
      </c>
      <c r="C39" s="170">
        <f t="shared" si="12"/>
        <v>4.0564880815513149</v>
      </c>
      <c r="D39" s="173">
        <v>4474</v>
      </c>
      <c r="E39" s="170">
        <f t="shared" si="2"/>
        <v>4.0632095177549727</v>
      </c>
      <c r="F39" s="172">
        <v>4676</v>
      </c>
      <c r="G39" s="201">
        <f t="shared" si="3"/>
        <v>4.1075554071978848</v>
      </c>
      <c r="H39" s="172">
        <v>4781</v>
      </c>
      <c r="I39" s="201">
        <f t="shared" si="11"/>
        <v>4.1695737110165352</v>
      </c>
      <c r="J39" s="174">
        <v>4683</v>
      </c>
      <c r="K39" s="201">
        <f t="shared" si="4"/>
        <v>4.0505825469454129</v>
      </c>
      <c r="L39" s="225">
        <v>4631</v>
      </c>
      <c r="M39" s="219">
        <f t="shared" si="5"/>
        <v>3.9674108596199646</v>
      </c>
      <c r="N39" s="161" t="s">
        <v>171</v>
      </c>
      <c r="O39" s="173">
        <v>8</v>
      </c>
      <c r="P39" s="202">
        <f t="shared" si="6"/>
        <v>7.6645972254158036E-3</v>
      </c>
      <c r="Q39" s="142">
        <v>6</v>
      </c>
      <c r="R39" s="170">
        <f t="shared" si="7"/>
        <v>5.4490963581872677E-3</v>
      </c>
      <c r="S39" s="142">
        <v>10</v>
      </c>
      <c r="T39" s="201">
        <f t="shared" si="8"/>
        <v>8.7843357724505661E-3</v>
      </c>
      <c r="U39" s="142">
        <v>12</v>
      </c>
      <c r="V39" s="201">
        <f t="shared" si="9"/>
        <v>1.0465359659526966E-2</v>
      </c>
      <c r="W39" s="142">
        <v>11</v>
      </c>
      <c r="X39" s="201">
        <f t="shared" si="10"/>
        <v>9.5145009644244157E-3</v>
      </c>
      <c r="Y39" s="231">
        <v>5</v>
      </c>
      <c r="Z39" s="219">
        <f t="shared" si="1"/>
        <v>4.2835358017922313E-3</v>
      </c>
    </row>
    <row r="40" spans="1:26" s="8" customFormat="1" ht="20.100000000000001" customHeight="1">
      <c r="A40" s="175" t="s">
        <v>187</v>
      </c>
      <c r="B40" s="215">
        <v>3097</v>
      </c>
      <c r="C40" s="207">
        <f t="shared" si="12"/>
        <v>2.9671572008890932</v>
      </c>
      <c r="D40" s="179">
        <v>3314</v>
      </c>
      <c r="E40" s="207">
        <f t="shared" si="2"/>
        <v>3.0097175551721005</v>
      </c>
      <c r="F40" s="180">
        <v>3410</v>
      </c>
      <c r="G40" s="208">
        <f t="shared" si="3"/>
        <v>2.9954584984056432</v>
      </c>
      <c r="H40" s="180">
        <v>3471</v>
      </c>
      <c r="I40" s="208">
        <f t="shared" si="11"/>
        <v>3.0271052815181747</v>
      </c>
      <c r="J40" s="181">
        <v>3514</v>
      </c>
      <c r="K40" s="208">
        <f t="shared" si="4"/>
        <v>3.0394505808170362</v>
      </c>
      <c r="L40" s="226">
        <v>3500</v>
      </c>
      <c r="M40" s="227">
        <f t="shared" si="5"/>
        <v>2.9984750612545619</v>
      </c>
      <c r="N40" s="162" t="s">
        <v>172</v>
      </c>
      <c r="O40" s="179">
        <v>50</v>
      </c>
      <c r="P40" s="208">
        <f t="shared" si="6"/>
        <v>4.7903732658848779E-2</v>
      </c>
      <c r="Q40" s="183">
        <v>45</v>
      </c>
      <c r="R40" s="207">
        <f t="shared" si="7"/>
        <v>4.0868222686404505E-2</v>
      </c>
      <c r="S40" s="183">
        <v>50</v>
      </c>
      <c r="T40" s="208">
        <f t="shared" si="8"/>
        <v>4.392167886225283E-2</v>
      </c>
      <c r="U40" s="183">
        <v>50</v>
      </c>
      <c r="V40" s="208">
        <f t="shared" si="9"/>
        <v>4.3605665248029023E-2</v>
      </c>
      <c r="W40" s="183">
        <v>54</v>
      </c>
      <c r="X40" s="208">
        <f>W40/$J$8*100</f>
        <v>4.6707550188992593E-2</v>
      </c>
      <c r="Y40" s="232">
        <v>25</v>
      </c>
      <c r="Z40" s="227">
        <f t="shared" si="1"/>
        <v>2.1417679008961157E-2</v>
      </c>
    </row>
    <row r="41" spans="1:26" s="19" customFormat="1" ht="13.5" customHeight="1">
      <c r="A41" s="18" t="s">
        <v>332</v>
      </c>
      <c r="B41" s="18"/>
      <c r="C41" s="18"/>
      <c r="D41" s="18"/>
      <c r="E41" s="18"/>
      <c r="F41" s="18"/>
      <c r="G41" s="191"/>
      <c r="H41" s="345" t="s">
        <v>333</v>
      </c>
      <c r="I41" s="191"/>
      <c r="J41" s="18"/>
      <c r="K41" s="191"/>
      <c r="L41" s="18"/>
      <c r="M41" s="191"/>
      <c r="N41" s="18" t="s">
        <v>332</v>
      </c>
      <c r="O41" s="18"/>
      <c r="P41" s="191"/>
      <c r="Q41" s="18"/>
      <c r="R41" s="18"/>
      <c r="T41" s="199"/>
      <c r="U41" s="345" t="s">
        <v>333</v>
      </c>
      <c r="V41" s="191"/>
      <c r="W41" s="18"/>
      <c r="X41" s="191"/>
      <c r="Y41" s="18"/>
      <c r="Z41" s="191"/>
    </row>
    <row r="42" spans="1:26" s="19" customFormat="1" ht="13.5" customHeight="1">
      <c r="A42" s="18" t="s">
        <v>184</v>
      </c>
      <c r="B42" s="18"/>
      <c r="C42" s="18"/>
      <c r="D42" s="18"/>
      <c r="E42" s="18"/>
      <c r="F42" s="18"/>
      <c r="G42" s="191"/>
      <c r="H42" s="409" t="s">
        <v>185</v>
      </c>
      <c r="I42" s="409"/>
      <c r="J42" s="409"/>
      <c r="K42" s="409"/>
      <c r="L42" s="409"/>
      <c r="M42" s="409"/>
      <c r="N42" s="18" t="s">
        <v>184</v>
      </c>
      <c r="O42" s="18"/>
      <c r="P42" s="191"/>
      <c r="T42" s="199"/>
      <c r="U42" s="409" t="s">
        <v>185</v>
      </c>
      <c r="V42" s="409"/>
      <c r="W42" s="409"/>
      <c r="X42" s="409"/>
      <c r="Y42" s="409"/>
      <c r="Z42" s="409"/>
    </row>
  </sheetData>
  <mergeCells count="20">
    <mergeCell ref="A1:B1"/>
    <mergeCell ref="N1:O1"/>
    <mergeCell ref="A2:G2"/>
    <mergeCell ref="H2:M2"/>
    <mergeCell ref="N2:T2"/>
    <mergeCell ref="U2:Z2"/>
    <mergeCell ref="Q5:R5"/>
    <mergeCell ref="S5:T5"/>
    <mergeCell ref="U5:V5"/>
    <mergeCell ref="W5:X5"/>
    <mergeCell ref="Y5:Z5"/>
    <mergeCell ref="H42:M42"/>
    <mergeCell ref="U42:Z42"/>
    <mergeCell ref="L5:M5"/>
    <mergeCell ref="O5:P5"/>
    <mergeCell ref="B5:C5"/>
    <mergeCell ref="D5:E5"/>
    <mergeCell ref="F5:G5"/>
    <mergeCell ref="H5:I5"/>
    <mergeCell ref="J5:K5"/>
  </mergeCells>
  <phoneticPr fontId="5" type="noConversion"/>
  <printOptions horizontalCentered="1"/>
  <pageMargins left="0.39370078740157483" right="0.39370078740157483" top="0.55118110236220474" bottom="0.55118110236220474" header="0.51181102362204722" footer="0.51181102362204722"/>
  <pageSetup paperSize="9" scale="85" fitToWidth="0" orientation="portrait" r:id="rId1"/>
  <headerFooter alignWithMargins="0"/>
  <colBreaks count="3" manualBreakCount="3">
    <brk id="7" max="45" man="1"/>
    <brk id="13" max="45" man="1"/>
    <brk id="20" max="4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Normal="85" zoomScaleSheetLayoutView="100" workbookViewId="0">
      <selection activeCell="J3" sqref="J3"/>
    </sheetView>
  </sheetViews>
  <sheetFormatPr defaultRowHeight="12"/>
  <cols>
    <col min="1" max="1" width="11.7109375" style="17" customWidth="1"/>
    <col min="2" max="8" width="14.7109375" style="17" customWidth="1"/>
    <col min="9" max="9" width="14.7109375" style="27" customWidth="1"/>
    <col min="10" max="244" width="9.140625" style="17"/>
    <col min="245" max="245" width="11" style="17" customWidth="1"/>
    <col min="246" max="248" width="7.42578125" style="17" customWidth="1"/>
    <col min="249" max="249" width="8.5703125" style="17" customWidth="1"/>
    <col min="250" max="253" width="7.42578125" style="17" customWidth="1"/>
    <col min="254" max="254" width="16.5703125" style="17" customWidth="1"/>
    <col min="255" max="255" width="3.42578125" style="17" customWidth="1"/>
    <col min="256" max="256" width="11" style="17" customWidth="1"/>
    <col min="257" max="259" width="7.140625" style="17" customWidth="1"/>
    <col min="260" max="260" width="8.85546875" style="17" customWidth="1"/>
    <col min="261" max="264" width="7.140625" style="17" customWidth="1"/>
    <col min="265" max="265" width="16.5703125" style="17" customWidth="1"/>
    <col min="266" max="500" width="9.140625" style="17"/>
    <col min="501" max="501" width="11" style="17" customWidth="1"/>
    <col min="502" max="504" width="7.42578125" style="17" customWidth="1"/>
    <col min="505" max="505" width="8.5703125" style="17" customWidth="1"/>
    <col min="506" max="509" width="7.42578125" style="17" customWidth="1"/>
    <col min="510" max="510" width="16.5703125" style="17" customWidth="1"/>
    <col min="511" max="511" width="3.42578125" style="17" customWidth="1"/>
    <col min="512" max="512" width="11" style="17" customWidth="1"/>
    <col min="513" max="515" width="7.140625" style="17" customWidth="1"/>
    <col min="516" max="516" width="8.85546875" style="17" customWidth="1"/>
    <col min="517" max="520" width="7.140625" style="17" customWidth="1"/>
    <col min="521" max="521" width="16.5703125" style="17" customWidth="1"/>
    <col min="522" max="756" width="9.140625" style="17"/>
    <col min="757" max="757" width="11" style="17" customWidth="1"/>
    <col min="758" max="760" width="7.42578125" style="17" customWidth="1"/>
    <col min="761" max="761" width="8.5703125" style="17" customWidth="1"/>
    <col min="762" max="765" width="7.42578125" style="17" customWidth="1"/>
    <col min="766" max="766" width="16.5703125" style="17" customWidth="1"/>
    <col min="767" max="767" width="3.42578125" style="17" customWidth="1"/>
    <col min="768" max="768" width="11" style="17" customWidth="1"/>
    <col min="769" max="771" width="7.140625" style="17" customWidth="1"/>
    <col min="772" max="772" width="8.85546875" style="17" customWidth="1"/>
    <col min="773" max="776" width="7.140625" style="17" customWidth="1"/>
    <col min="777" max="777" width="16.5703125" style="17" customWidth="1"/>
    <col min="778" max="1012" width="9.140625" style="17"/>
    <col min="1013" max="1013" width="11" style="17" customWidth="1"/>
    <col min="1014" max="1016" width="7.42578125" style="17" customWidth="1"/>
    <col min="1017" max="1017" width="8.5703125" style="17" customWidth="1"/>
    <col min="1018" max="1021" width="7.42578125" style="17" customWidth="1"/>
    <col min="1022" max="1022" width="16.5703125" style="17" customWidth="1"/>
    <col min="1023" max="1023" width="3.42578125" style="17" customWidth="1"/>
    <col min="1024" max="1024" width="11" style="17" customWidth="1"/>
    <col min="1025" max="1027" width="7.140625" style="17" customWidth="1"/>
    <col min="1028" max="1028" width="8.85546875" style="17" customWidth="1"/>
    <col min="1029" max="1032" width="7.140625" style="17" customWidth="1"/>
    <col min="1033" max="1033" width="16.5703125" style="17" customWidth="1"/>
    <col min="1034" max="1268" width="9.140625" style="17"/>
    <col min="1269" max="1269" width="11" style="17" customWidth="1"/>
    <col min="1270" max="1272" width="7.42578125" style="17" customWidth="1"/>
    <col min="1273" max="1273" width="8.5703125" style="17" customWidth="1"/>
    <col min="1274" max="1277" width="7.42578125" style="17" customWidth="1"/>
    <col min="1278" max="1278" width="16.5703125" style="17" customWidth="1"/>
    <col min="1279" max="1279" width="3.42578125" style="17" customWidth="1"/>
    <col min="1280" max="1280" width="11" style="17" customWidth="1"/>
    <col min="1281" max="1283" width="7.140625" style="17" customWidth="1"/>
    <col min="1284" max="1284" width="8.85546875" style="17" customWidth="1"/>
    <col min="1285" max="1288" width="7.140625" style="17" customWidth="1"/>
    <col min="1289" max="1289" width="16.5703125" style="17" customWidth="1"/>
    <col min="1290" max="1524" width="9.140625" style="17"/>
    <col min="1525" max="1525" width="11" style="17" customWidth="1"/>
    <col min="1526" max="1528" width="7.42578125" style="17" customWidth="1"/>
    <col min="1529" max="1529" width="8.5703125" style="17" customWidth="1"/>
    <col min="1530" max="1533" width="7.42578125" style="17" customWidth="1"/>
    <col min="1534" max="1534" width="16.5703125" style="17" customWidth="1"/>
    <col min="1535" max="1535" width="3.42578125" style="17" customWidth="1"/>
    <col min="1536" max="1536" width="11" style="17" customWidth="1"/>
    <col min="1537" max="1539" width="7.140625" style="17" customWidth="1"/>
    <col min="1540" max="1540" width="8.85546875" style="17" customWidth="1"/>
    <col min="1541" max="1544" width="7.140625" style="17" customWidth="1"/>
    <col min="1545" max="1545" width="16.5703125" style="17" customWidth="1"/>
    <col min="1546" max="1780" width="9.140625" style="17"/>
    <col min="1781" max="1781" width="11" style="17" customWidth="1"/>
    <col min="1782" max="1784" width="7.42578125" style="17" customWidth="1"/>
    <col min="1785" max="1785" width="8.5703125" style="17" customWidth="1"/>
    <col min="1786" max="1789" width="7.42578125" style="17" customWidth="1"/>
    <col min="1790" max="1790" width="16.5703125" style="17" customWidth="1"/>
    <col min="1791" max="1791" width="3.42578125" style="17" customWidth="1"/>
    <col min="1792" max="1792" width="11" style="17" customWidth="1"/>
    <col min="1793" max="1795" width="7.140625" style="17" customWidth="1"/>
    <col min="1796" max="1796" width="8.85546875" style="17" customWidth="1"/>
    <col min="1797" max="1800" width="7.140625" style="17" customWidth="1"/>
    <col min="1801" max="1801" width="16.5703125" style="17" customWidth="1"/>
    <col min="1802" max="2036" width="9.140625" style="17"/>
    <col min="2037" max="2037" width="11" style="17" customWidth="1"/>
    <col min="2038" max="2040" width="7.42578125" style="17" customWidth="1"/>
    <col min="2041" max="2041" width="8.5703125" style="17" customWidth="1"/>
    <col min="2042" max="2045" width="7.42578125" style="17" customWidth="1"/>
    <col min="2046" max="2046" width="16.5703125" style="17" customWidth="1"/>
    <col min="2047" max="2047" width="3.42578125" style="17" customWidth="1"/>
    <col min="2048" max="2048" width="11" style="17" customWidth="1"/>
    <col min="2049" max="2051" width="7.140625" style="17" customWidth="1"/>
    <col min="2052" max="2052" width="8.85546875" style="17" customWidth="1"/>
    <col min="2053" max="2056" width="7.140625" style="17" customWidth="1"/>
    <col min="2057" max="2057" width="16.5703125" style="17" customWidth="1"/>
    <col min="2058" max="2292" width="9.140625" style="17"/>
    <col min="2293" max="2293" width="11" style="17" customWidth="1"/>
    <col min="2294" max="2296" width="7.42578125" style="17" customWidth="1"/>
    <col min="2297" max="2297" width="8.5703125" style="17" customWidth="1"/>
    <col min="2298" max="2301" width="7.42578125" style="17" customWidth="1"/>
    <col min="2302" max="2302" width="16.5703125" style="17" customWidth="1"/>
    <col min="2303" max="2303" width="3.42578125" style="17" customWidth="1"/>
    <col min="2304" max="2304" width="11" style="17" customWidth="1"/>
    <col min="2305" max="2307" width="7.140625" style="17" customWidth="1"/>
    <col min="2308" max="2308" width="8.85546875" style="17" customWidth="1"/>
    <col min="2309" max="2312" width="7.140625" style="17" customWidth="1"/>
    <col min="2313" max="2313" width="16.5703125" style="17" customWidth="1"/>
    <col min="2314" max="2548" width="9.140625" style="17"/>
    <col min="2549" max="2549" width="11" style="17" customWidth="1"/>
    <col min="2550" max="2552" width="7.42578125" style="17" customWidth="1"/>
    <col min="2553" max="2553" width="8.5703125" style="17" customWidth="1"/>
    <col min="2554" max="2557" width="7.42578125" style="17" customWidth="1"/>
    <col min="2558" max="2558" width="16.5703125" style="17" customWidth="1"/>
    <col min="2559" max="2559" width="3.42578125" style="17" customWidth="1"/>
    <col min="2560" max="2560" width="11" style="17" customWidth="1"/>
    <col min="2561" max="2563" width="7.140625" style="17" customWidth="1"/>
    <col min="2564" max="2564" width="8.85546875" style="17" customWidth="1"/>
    <col min="2565" max="2568" width="7.140625" style="17" customWidth="1"/>
    <col min="2569" max="2569" width="16.5703125" style="17" customWidth="1"/>
    <col min="2570" max="2804" width="9.140625" style="17"/>
    <col min="2805" max="2805" width="11" style="17" customWidth="1"/>
    <col min="2806" max="2808" width="7.42578125" style="17" customWidth="1"/>
    <col min="2809" max="2809" width="8.5703125" style="17" customWidth="1"/>
    <col min="2810" max="2813" width="7.42578125" style="17" customWidth="1"/>
    <col min="2814" max="2814" width="16.5703125" style="17" customWidth="1"/>
    <col min="2815" max="2815" width="3.42578125" style="17" customWidth="1"/>
    <col min="2816" max="2816" width="11" style="17" customWidth="1"/>
    <col min="2817" max="2819" width="7.140625" style="17" customWidth="1"/>
    <col min="2820" max="2820" width="8.85546875" style="17" customWidth="1"/>
    <col min="2821" max="2824" width="7.140625" style="17" customWidth="1"/>
    <col min="2825" max="2825" width="16.5703125" style="17" customWidth="1"/>
    <col min="2826" max="3060" width="9.140625" style="17"/>
    <col min="3061" max="3061" width="11" style="17" customWidth="1"/>
    <col min="3062" max="3064" width="7.42578125" style="17" customWidth="1"/>
    <col min="3065" max="3065" width="8.5703125" style="17" customWidth="1"/>
    <col min="3066" max="3069" width="7.42578125" style="17" customWidth="1"/>
    <col min="3070" max="3070" width="16.5703125" style="17" customWidth="1"/>
    <col min="3071" max="3071" width="3.42578125" style="17" customWidth="1"/>
    <col min="3072" max="3072" width="11" style="17" customWidth="1"/>
    <col min="3073" max="3075" width="7.140625" style="17" customWidth="1"/>
    <col min="3076" max="3076" width="8.85546875" style="17" customWidth="1"/>
    <col min="3077" max="3080" width="7.140625" style="17" customWidth="1"/>
    <col min="3081" max="3081" width="16.5703125" style="17" customWidth="1"/>
    <col min="3082" max="3316" width="9.140625" style="17"/>
    <col min="3317" max="3317" width="11" style="17" customWidth="1"/>
    <col min="3318" max="3320" width="7.42578125" style="17" customWidth="1"/>
    <col min="3321" max="3321" width="8.5703125" style="17" customWidth="1"/>
    <col min="3322" max="3325" width="7.42578125" style="17" customWidth="1"/>
    <col min="3326" max="3326" width="16.5703125" style="17" customWidth="1"/>
    <col min="3327" max="3327" width="3.42578125" style="17" customWidth="1"/>
    <col min="3328" max="3328" width="11" style="17" customWidth="1"/>
    <col min="3329" max="3331" width="7.140625" style="17" customWidth="1"/>
    <col min="3332" max="3332" width="8.85546875" style="17" customWidth="1"/>
    <col min="3333" max="3336" width="7.140625" style="17" customWidth="1"/>
    <col min="3337" max="3337" width="16.5703125" style="17" customWidth="1"/>
    <col min="3338" max="3572" width="9.140625" style="17"/>
    <col min="3573" max="3573" width="11" style="17" customWidth="1"/>
    <col min="3574" max="3576" width="7.42578125" style="17" customWidth="1"/>
    <col min="3577" max="3577" width="8.5703125" style="17" customWidth="1"/>
    <col min="3578" max="3581" width="7.42578125" style="17" customWidth="1"/>
    <col min="3582" max="3582" width="16.5703125" style="17" customWidth="1"/>
    <col min="3583" max="3583" width="3.42578125" style="17" customWidth="1"/>
    <col min="3584" max="3584" width="11" style="17" customWidth="1"/>
    <col min="3585" max="3587" width="7.140625" style="17" customWidth="1"/>
    <col min="3588" max="3588" width="8.85546875" style="17" customWidth="1"/>
    <col min="3589" max="3592" width="7.140625" style="17" customWidth="1"/>
    <col min="3593" max="3593" width="16.5703125" style="17" customWidth="1"/>
    <col min="3594" max="3828" width="9.140625" style="17"/>
    <col min="3829" max="3829" width="11" style="17" customWidth="1"/>
    <col min="3830" max="3832" width="7.42578125" style="17" customWidth="1"/>
    <col min="3833" max="3833" width="8.5703125" style="17" customWidth="1"/>
    <col min="3834" max="3837" width="7.42578125" style="17" customWidth="1"/>
    <col min="3838" max="3838" width="16.5703125" style="17" customWidth="1"/>
    <col min="3839" max="3839" width="3.42578125" style="17" customWidth="1"/>
    <col min="3840" max="3840" width="11" style="17" customWidth="1"/>
    <col min="3841" max="3843" width="7.140625" style="17" customWidth="1"/>
    <col min="3844" max="3844" width="8.85546875" style="17" customWidth="1"/>
    <col min="3845" max="3848" width="7.140625" style="17" customWidth="1"/>
    <col min="3849" max="3849" width="16.5703125" style="17" customWidth="1"/>
    <col min="3850" max="4084" width="9.140625" style="17"/>
    <col min="4085" max="4085" width="11" style="17" customWidth="1"/>
    <col min="4086" max="4088" width="7.42578125" style="17" customWidth="1"/>
    <col min="4089" max="4089" width="8.5703125" style="17" customWidth="1"/>
    <col min="4090" max="4093" width="7.42578125" style="17" customWidth="1"/>
    <col min="4094" max="4094" width="16.5703125" style="17" customWidth="1"/>
    <col min="4095" max="4095" width="3.42578125" style="17" customWidth="1"/>
    <col min="4096" max="4096" width="11" style="17" customWidth="1"/>
    <col min="4097" max="4099" width="7.140625" style="17" customWidth="1"/>
    <col min="4100" max="4100" width="8.85546875" style="17" customWidth="1"/>
    <col min="4101" max="4104" width="7.140625" style="17" customWidth="1"/>
    <col min="4105" max="4105" width="16.5703125" style="17" customWidth="1"/>
    <col min="4106" max="4340" width="9.140625" style="17"/>
    <col min="4341" max="4341" width="11" style="17" customWidth="1"/>
    <col min="4342" max="4344" width="7.42578125" style="17" customWidth="1"/>
    <col min="4345" max="4345" width="8.5703125" style="17" customWidth="1"/>
    <col min="4346" max="4349" width="7.42578125" style="17" customWidth="1"/>
    <col min="4350" max="4350" width="16.5703125" style="17" customWidth="1"/>
    <col min="4351" max="4351" width="3.42578125" style="17" customWidth="1"/>
    <col min="4352" max="4352" width="11" style="17" customWidth="1"/>
    <col min="4353" max="4355" width="7.140625" style="17" customWidth="1"/>
    <col min="4356" max="4356" width="8.85546875" style="17" customWidth="1"/>
    <col min="4357" max="4360" width="7.140625" style="17" customWidth="1"/>
    <col min="4361" max="4361" width="16.5703125" style="17" customWidth="1"/>
    <col min="4362" max="4596" width="9.140625" style="17"/>
    <col min="4597" max="4597" width="11" style="17" customWidth="1"/>
    <col min="4598" max="4600" width="7.42578125" style="17" customWidth="1"/>
    <col min="4601" max="4601" width="8.5703125" style="17" customWidth="1"/>
    <col min="4602" max="4605" width="7.42578125" style="17" customWidth="1"/>
    <col min="4606" max="4606" width="16.5703125" style="17" customWidth="1"/>
    <col min="4607" max="4607" width="3.42578125" style="17" customWidth="1"/>
    <col min="4608" max="4608" width="11" style="17" customWidth="1"/>
    <col min="4609" max="4611" width="7.140625" style="17" customWidth="1"/>
    <col min="4612" max="4612" width="8.85546875" style="17" customWidth="1"/>
    <col min="4613" max="4616" width="7.140625" style="17" customWidth="1"/>
    <col min="4617" max="4617" width="16.5703125" style="17" customWidth="1"/>
    <col min="4618" max="4852" width="9.140625" style="17"/>
    <col min="4853" max="4853" width="11" style="17" customWidth="1"/>
    <col min="4854" max="4856" width="7.42578125" style="17" customWidth="1"/>
    <col min="4857" max="4857" width="8.5703125" style="17" customWidth="1"/>
    <col min="4858" max="4861" width="7.42578125" style="17" customWidth="1"/>
    <col min="4862" max="4862" width="16.5703125" style="17" customWidth="1"/>
    <col min="4863" max="4863" width="3.42578125" style="17" customWidth="1"/>
    <col min="4864" max="4864" width="11" style="17" customWidth="1"/>
    <col min="4865" max="4867" width="7.140625" style="17" customWidth="1"/>
    <col min="4868" max="4868" width="8.85546875" style="17" customWidth="1"/>
    <col min="4869" max="4872" width="7.140625" style="17" customWidth="1"/>
    <col min="4873" max="4873" width="16.5703125" style="17" customWidth="1"/>
    <col min="4874" max="5108" width="9.140625" style="17"/>
    <col min="5109" max="5109" width="11" style="17" customWidth="1"/>
    <col min="5110" max="5112" width="7.42578125" style="17" customWidth="1"/>
    <col min="5113" max="5113" width="8.5703125" style="17" customWidth="1"/>
    <col min="5114" max="5117" width="7.42578125" style="17" customWidth="1"/>
    <col min="5118" max="5118" width="16.5703125" style="17" customWidth="1"/>
    <col min="5119" max="5119" width="3.42578125" style="17" customWidth="1"/>
    <col min="5120" max="5120" width="11" style="17" customWidth="1"/>
    <col min="5121" max="5123" width="7.140625" style="17" customWidth="1"/>
    <col min="5124" max="5124" width="8.85546875" style="17" customWidth="1"/>
    <col min="5125" max="5128" width="7.140625" style="17" customWidth="1"/>
    <col min="5129" max="5129" width="16.5703125" style="17" customWidth="1"/>
    <col min="5130" max="5364" width="9.140625" style="17"/>
    <col min="5365" max="5365" width="11" style="17" customWidth="1"/>
    <col min="5366" max="5368" width="7.42578125" style="17" customWidth="1"/>
    <col min="5369" max="5369" width="8.5703125" style="17" customWidth="1"/>
    <col min="5370" max="5373" width="7.42578125" style="17" customWidth="1"/>
    <col min="5374" max="5374" width="16.5703125" style="17" customWidth="1"/>
    <col min="5375" max="5375" width="3.42578125" style="17" customWidth="1"/>
    <col min="5376" max="5376" width="11" style="17" customWidth="1"/>
    <col min="5377" max="5379" width="7.140625" style="17" customWidth="1"/>
    <col min="5380" max="5380" width="8.85546875" style="17" customWidth="1"/>
    <col min="5381" max="5384" width="7.140625" style="17" customWidth="1"/>
    <col min="5385" max="5385" width="16.5703125" style="17" customWidth="1"/>
    <col min="5386" max="5620" width="9.140625" style="17"/>
    <col min="5621" max="5621" width="11" style="17" customWidth="1"/>
    <col min="5622" max="5624" width="7.42578125" style="17" customWidth="1"/>
    <col min="5625" max="5625" width="8.5703125" style="17" customWidth="1"/>
    <col min="5626" max="5629" width="7.42578125" style="17" customWidth="1"/>
    <col min="5630" max="5630" width="16.5703125" style="17" customWidth="1"/>
    <col min="5631" max="5631" width="3.42578125" style="17" customWidth="1"/>
    <col min="5632" max="5632" width="11" style="17" customWidth="1"/>
    <col min="5633" max="5635" width="7.140625" style="17" customWidth="1"/>
    <col min="5636" max="5636" width="8.85546875" style="17" customWidth="1"/>
    <col min="5637" max="5640" width="7.140625" style="17" customWidth="1"/>
    <col min="5641" max="5641" width="16.5703125" style="17" customWidth="1"/>
    <col min="5642" max="5876" width="9.140625" style="17"/>
    <col min="5877" max="5877" width="11" style="17" customWidth="1"/>
    <col min="5878" max="5880" width="7.42578125" style="17" customWidth="1"/>
    <col min="5881" max="5881" width="8.5703125" style="17" customWidth="1"/>
    <col min="5882" max="5885" width="7.42578125" style="17" customWidth="1"/>
    <col min="5886" max="5886" width="16.5703125" style="17" customWidth="1"/>
    <col min="5887" max="5887" width="3.42578125" style="17" customWidth="1"/>
    <col min="5888" max="5888" width="11" style="17" customWidth="1"/>
    <col min="5889" max="5891" width="7.140625" style="17" customWidth="1"/>
    <col min="5892" max="5892" width="8.85546875" style="17" customWidth="1"/>
    <col min="5893" max="5896" width="7.140625" style="17" customWidth="1"/>
    <col min="5897" max="5897" width="16.5703125" style="17" customWidth="1"/>
    <col min="5898" max="6132" width="9.140625" style="17"/>
    <col min="6133" max="6133" width="11" style="17" customWidth="1"/>
    <col min="6134" max="6136" width="7.42578125" style="17" customWidth="1"/>
    <col min="6137" max="6137" width="8.5703125" style="17" customWidth="1"/>
    <col min="6138" max="6141" width="7.42578125" style="17" customWidth="1"/>
    <col min="6142" max="6142" width="16.5703125" style="17" customWidth="1"/>
    <col min="6143" max="6143" width="3.42578125" style="17" customWidth="1"/>
    <col min="6144" max="6144" width="11" style="17" customWidth="1"/>
    <col min="6145" max="6147" width="7.140625" style="17" customWidth="1"/>
    <col min="6148" max="6148" width="8.85546875" style="17" customWidth="1"/>
    <col min="6149" max="6152" width="7.140625" style="17" customWidth="1"/>
    <col min="6153" max="6153" width="16.5703125" style="17" customWidth="1"/>
    <col min="6154" max="6388" width="9.140625" style="17"/>
    <col min="6389" max="6389" width="11" style="17" customWidth="1"/>
    <col min="6390" max="6392" width="7.42578125" style="17" customWidth="1"/>
    <col min="6393" max="6393" width="8.5703125" style="17" customWidth="1"/>
    <col min="6394" max="6397" width="7.42578125" style="17" customWidth="1"/>
    <col min="6398" max="6398" width="16.5703125" style="17" customWidth="1"/>
    <col min="6399" max="6399" width="3.42578125" style="17" customWidth="1"/>
    <col min="6400" max="6400" width="11" style="17" customWidth="1"/>
    <col min="6401" max="6403" width="7.140625" style="17" customWidth="1"/>
    <col min="6404" max="6404" width="8.85546875" style="17" customWidth="1"/>
    <col min="6405" max="6408" width="7.140625" style="17" customWidth="1"/>
    <col min="6409" max="6409" width="16.5703125" style="17" customWidth="1"/>
    <col min="6410" max="6644" width="9.140625" style="17"/>
    <col min="6645" max="6645" width="11" style="17" customWidth="1"/>
    <col min="6646" max="6648" width="7.42578125" style="17" customWidth="1"/>
    <col min="6649" max="6649" width="8.5703125" style="17" customWidth="1"/>
    <col min="6650" max="6653" width="7.42578125" style="17" customWidth="1"/>
    <col min="6654" max="6654" width="16.5703125" style="17" customWidth="1"/>
    <col min="6655" max="6655" width="3.42578125" style="17" customWidth="1"/>
    <col min="6656" max="6656" width="11" style="17" customWidth="1"/>
    <col min="6657" max="6659" width="7.140625" style="17" customWidth="1"/>
    <col min="6660" max="6660" width="8.85546875" style="17" customWidth="1"/>
    <col min="6661" max="6664" width="7.140625" style="17" customWidth="1"/>
    <col min="6665" max="6665" width="16.5703125" style="17" customWidth="1"/>
    <col min="6666" max="6900" width="9.140625" style="17"/>
    <col min="6901" max="6901" width="11" style="17" customWidth="1"/>
    <col min="6902" max="6904" width="7.42578125" style="17" customWidth="1"/>
    <col min="6905" max="6905" width="8.5703125" style="17" customWidth="1"/>
    <col min="6906" max="6909" width="7.42578125" style="17" customWidth="1"/>
    <col min="6910" max="6910" width="16.5703125" style="17" customWidth="1"/>
    <col min="6911" max="6911" width="3.42578125" style="17" customWidth="1"/>
    <col min="6912" max="6912" width="11" style="17" customWidth="1"/>
    <col min="6913" max="6915" width="7.140625" style="17" customWidth="1"/>
    <col min="6916" max="6916" width="8.85546875" style="17" customWidth="1"/>
    <col min="6917" max="6920" width="7.140625" style="17" customWidth="1"/>
    <col min="6921" max="6921" width="16.5703125" style="17" customWidth="1"/>
    <col min="6922" max="7156" width="9.140625" style="17"/>
    <col min="7157" max="7157" width="11" style="17" customWidth="1"/>
    <col min="7158" max="7160" width="7.42578125" style="17" customWidth="1"/>
    <col min="7161" max="7161" width="8.5703125" style="17" customWidth="1"/>
    <col min="7162" max="7165" width="7.42578125" style="17" customWidth="1"/>
    <col min="7166" max="7166" width="16.5703125" style="17" customWidth="1"/>
    <col min="7167" max="7167" width="3.42578125" style="17" customWidth="1"/>
    <col min="7168" max="7168" width="11" style="17" customWidth="1"/>
    <col min="7169" max="7171" width="7.140625" style="17" customWidth="1"/>
    <col min="7172" max="7172" width="8.85546875" style="17" customWidth="1"/>
    <col min="7173" max="7176" width="7.140625" style="17" customWidth="1"/>
    <col min="7177" max="7177" width="16.5703125" style="17" customWidth="1"/>
    <col min="7178" max="7412" width="9.140625" style="17"/>
    <col min="7413" max="7413" width="11" style="17" customWidth="1"/>
    <col min="7414" max="7416" width="7.42578125" style="17" customWidth="1"/>
    <col min="7417" max="7417" width="8.5703125" style="17" customWidth="1"/>
    <col min="7418" max="7421" width="7.42578125" style="17" customWidth="1"/>
    <col min="7422" max="7422" width="16.5703125" style="17" customWidth="1"/>
    <col min="7423" max="7423" width="3.42578125" style="17" customWidth="1"/>
    <col min="7424" max="7424" width="11" style="17" customWidth="1"/>
    <col min="7425" max="7427" width="7.140625" style="17" customWidth="1"/>
    <col min="7428" max="7428" width="8.85546875" style="17" customWidth="1"/>
    <col min="7429" max="7432" width="7.140625" style="17" customWidth="1"/>
    <col min="7433" max="7433" width="16.5703125" style="17" customWidth="1"/>
    <col min="7434" max="7668" width="9.140625" style="17"/>
    <col min="7669" max="7669" width="11" style="17" customWidth="1"/>
    <col min="7670" max="7672" width="7.42578125" style="17" customWidth="1"/>
    <col min="7673" max="7673" width="8.5703125" style="17" customWidth="1"/>
    <col min="7674" max="7677" width="7.42578125" style="17" customWidth="1"/>
    <col min="7678" max="7678" width="16.5703125" style="17" customWidth="1"/>
    <col min="7679" max="7679" width="3.42578125" style="17" customWidth="1"/>
    <col min="7680" max="7680" width="11" style="17" customWidth="1"/>
    <col min="7681" max="7683" width="7.140625" style="17" customWidth="1"/>
    <col min="7684" max="7684" width="8.85546875" style="17" customWidth="1"/>
    <col min="7685" max="7688" width="7.140625" style="17" customWidth="1"/>
    <col min="7689" max="7689" width="16.5703125" style="17" customWidth="1"/>
    <col min="7690" max="7924" width="9.140625" style="17"/>
    <col min="7925" max="7925" width="11" style="17" customWidth="1"/>
    <col min="7926" max="7928" width="7.42578125" style="17" customWidth="1"/>
    <col min="7929" max="7929" width="8.5703125" style="17" customWidth="1"/>
    <col min="7930" max="7933" width="7.42578125" style="17" customWidth="1"/>
    <col min="7934" max="7934" width="16.5703125" style="17" customWidth="1"/>
    <col min="7935" max="7935" width="3.42578125" style="17" customWidth="1"/>
    <col min="7936" max="7936" width="11" style="17" customWidth="1"/>
    <col min="7937" max="7939" width="7.140625" style="17" customWidth="1"/>
    <col min="7940" max="7940" width="8.85546875" style="17" customWidth="1"/>
    <col min="7941" max="7944" width="7.140625" style="17" customWidth="1"/>
    <col min="7945" max="7945" width="16.5703125" style="17" customWidth="1"/>
    <col min="7946" max="8180" width="9.140625" style="17"/>
    <col min="8181" max="8181" width="11" style="17" customWidth="1"/>
    <col min="8182" max="8184" width="7.42578125" style="17" customWidth="1"/>
    <col min="8185" max="8185" width="8.5703125" style="17" customWidth="1"/>
    <col min="8186" max="8189" width="7.42578125" style="17" customWidth="1"/>
    <col min="8190" max="8190" width="16.5703125" style="17" customWidth="1"/>
    <col min="8191" max="8191" width="3.42578125" style="17" customWidth="1"/>
    <col min="8192" max="8192" width="11" style="17" customWidth="1"/>
    <col min="8193" max="8195" width="7.140625" style="17" customWidth="1"/>
    <col min="8196" max="8196" width="8.85546875" style="17" customWidth="1"/>
    <col min="8197" max="8200" width="7.140625" style="17" customWidth="1"/>
    <col min="8201" max="8201" width="16.5703125" style="17" customWidth="1"/>
    <col min="8202" max="8436" width="9.140625" style="17"/>
    <col min="8437" max="8437" width="11" style="17" customWidth="1"/>
    <col min="8438" max="8440" width="7.42578125" style="17" customWidth="1"/>
    <col min="8441" max="8441" width="8.5703125" style="17" customWidth="1"/>
    <col min="8442" max="8445" width="7.42578125" style="17" customWidth="1"/>
    <col min="8446" max="8446" width="16.5703125" style="17" customWidth="1"/>
    <col min="8447" max="8447" width="3.42578125" style="17" customWidth="1"/>
    <col min="8448" max="8448" width="11" style="17" customWidth="1"/>
    <col min="8449" max="8451" width="7.140625" style="17" customWidth="1"/>
    <col min="8452" max="8452" width="8.85546875" style="17" customWidth="1"/>
    <col min="8453" max="8456" width="7.140625" style="17" customWidth="1"/>
    <col min="8457" max="8457" width="16.5703125" style="17" customWidth="1"/>
    <col min="8458" max="8692" width="9.140625" style="17"/>
    <col min="8693" max="8693" width="11" style="17" customWidth="1"/>
    <col min="8694" max="8696" width="7.42578125" style="17" customWidth="1"/>
    <col min="8697" max="8697" width="8.5703125" style="17" customWidth="1"/>
    <col min="8698" max="8701" width="7.42578125" style="17" customWidth="1"/>
    <col min="8702" max="8702" width="16.5703125" style="17" customWidth="1"/>
    <col min="8703" max="8703" width="3.42578125" style="17" customWidth="1"/>
    <col min="8704" max="8704" width="11" style="17" customWidth="1"/>
    <col min="8705" max="8707" width="7.140625" style="17" customWidth="1"/>
    <col min="8708" max="8708" width="8.85546875" style="17" customWidth="1"/>
    <col min="8709" max="8712" width="7.140625" style="17" customWidth="1"/>
    <col min="8713" max="8713" width="16.5703125" style="17" customWidth="1"/>
    <col min="8714" max="8948" width="9.140625" style="17"/>
    <col min="8949" max="8949" width="11" style="17" customWidth="1"/>
    <col min="8950" max="8952" width="7.42578125" style="17" customWidth="1"/>
    <col min="8953" max="8953" width="8.5703125" style="17" customWidth="1"/>
    <col min="8954" max="8957" width="7.42578125" style="17" customWidth="1"/>
    <col min="8958" max="8958" width="16.5703125" style="17" customWidth="1"/>
    <col min="8959" max="8959" width="3.42578125" style="17" customWidth="1"/>
    <col min="8960" max="8960" width="11" style="17" customWidth="1"/>
    <col min="8961" max="8963" width="7.140625" style="17" customWidth="1"/>
    <col min="8964" max="8964" width="8.85546875" style="17" customWidth="1"/>
    <col min="8965" max="8968" width="7.140625" style="17" customWidth="1"/>
    <col min="8969" max="8969" width="16.5703125" style="17" customWidth="1"/>
    <col min="8970" max="9204" width="9.140625" style="17"/>
    <col min="9205" max="9205" width="11" style="17" customWidth="1"/>
    <col min="9206" max="9208" width="7.42578125" style="17" customWidth="1"/>
    <col min="9209" max="9209" width="8.5703125" style="17" customWidth="1"/>
    <col min="9210" max="9213" width="7.42578125" style="17" customWidth="1"/>
    <col min="9214" max="9214" width="16.5703125" style="17" customWidth="1"/>
    <col min="9215" max="9215" width="3.42578125" style="17" customWidth="1"/>
    <col min="9216" max="9216" width="11" style="17" customWidth="1"/>
    <col min="9217" max="9219" width="7.140625" style="17" customWidth="1"/>
    <col min="9220" max="9220" width="8.85546875" style="17" customWidth="1"/>
    <col min="9221" max="9224" width="7.140625" style="17" customWidth="1"/>
    <col min="9225" max="9225" width="16.5703125" style="17" customWidth="1"/>
    <col min="9226" max="9460" width="9.140625" style="17"/>
    <col min="9461" max="9461" width="11" style="17" customWidth="1"/>
    <col min="9462" max="9464" width="7.42578125" style="17" customWidth="1"/>
    <col min="9465" max="9465" width="8.5703125" style="17" customWidth="1"/>
    <col min="9466" max="9469" width="7.42578125" style="17" customWidth="1"/>
    <col min="9470" max="9470" width="16.5703125" style="17" customWidth="1"/>
    <col min="9471" max="9471" width="3.42578125" style="17" customWidth="1"/>
    <col min="9472" max="9472" width="11" style="17" customWidth="1"/>
    <col min="9473" max="9475" width="7.140625" style="17" customWidth="1"/>
    <col min="9476" max="9476" width="8.85546875" style="17" customWidth="1"/>
    <col min="9477" max="9480" width="7.140625" style="17" customWidth="1"/>
    <col min="9481" max="9481" width="16.5703125" style="17" customWidth="1"/>
    <col min="9482" max="9716" width="9.140625" style="17"/>
    <col min="9717" max="9717" width="11" style="17" customWidth="1"/>
    <col min="9718" max="9720" width="7.42578125" style="17" customWidth="1"/>
    <col min="9721" max="9721" width="8.5703125" style="17" customWidth="1"/>
    <col min="9722" max="9725" width="7.42578125" style="17" customWidth="1"/>
    <col min="9726" max="9726" width="16.5703125" style="17" customWidth="1"/>
    <col min="9727" max="9727" width="3.42578125" style="17" customWidth="1"/>
    <col min="9728" max="9728" width="11" style="17" customWidth="1"/>
    <col min="9729" max="9731" width="7.140625" style="17" customWidth="1"/>
    <col min="9732" max="9732" width="8.85546875" style="17" customWidth="1"/>
    <col min="9733" max="9736" width="7.140625" style="17" customWidth="1"/>
    <col min="9737" max="9737" width="16.5703125" style="17" customWidth="1"/>
    <col min="9738" max="9972" width="9.140625" style="17"/>
    <col min="9973" max="9973" width="11" style="17" customWidth="1"/>
    <col min="9974" max="9976" width="7.42578125" style="17" customWidth="1"/>
    <col min="9977" max="9977" width="8.5703125" style="17" customWidth="1"/>
    <col min="9978" max="9981" width="7.42578125" style="17" customWidth="1"/>
    <col min="9982" max="9982" width="16.5703125" style="17" customWidth="1"/>
    <col min="9983" max="9983" width="3.42578125" style="17" customWidth="1"/>
    <col min="9984" max="9984" width="11" style="17" customWidth="1"/>
    <col min="9985" max="9987" width="7.140625" style="17" customWidth="1"/>
    <col min="9988" max="9988" width="8.85546875" style="17" customWidth="1"/>
    <col min="9989" max="9992" width="7.140625" style="17" customWidth="1"/>
    <col min="9993" max="9993" width="16.5703125" style="17" customWidth="1"/>
    <col min="9994" max="10228" width="9.140625" style="17"/>
    <col min="10229" max="10229" width="11" style="17" customWidth="1"/>
    <col min="10230" max="10232" width="7.42578125" style="17" customWidth="1"/>
    <col min="10233" max="10233" width="8.5703125" style="17" customWidth="1"/>
    <col min="10234" max="10237" width="7.42578125" style="17" customWidth="1"/>
    <col min="10238" max="10238" width="16.5703125" style="17" customWidth="1"/>
    <col min="10239" max="10239" width="3.42578125" style="17" customWidth="1"/>
    <col min="10240" max="10240" width="11" style="17" customWidth="1"/>
    <col min="10241" max="10243" width="7.140625" style="17" customWidth="1"/>
    <col min="10244" max="10244" width="8.85546875" style="17" customWidth="1"/>
    <col min="10245" max="10248" width="7.140625" style="17" customWidth="1"/>
    <col min="10249" max="10249" width="16.5703125" style="17" customWidth="1"/>
    <col min="10250" max="10484" width="9.140625" style="17"/>
    <col min="10485" max="10485" width="11" style="17" customWidth="1"/>
    <col min="10486" max="10488" width="7.42578125" style="17" customWidth="1"/>
    <col min="10489" max="10489" width="8.5703125" style="17" customWidth="1"/>
    <col min="10490" max="10493" width="7.42578125" style="17" customWidth="1"/>
    <col min="10494" max="10494" width="16.5703125" style="17" customWidth="1"/>
    <col min="10495" max="10495" width="3.42578125" style="17" customWidth="1"/>
    <col min="10496" max="10496" width="11" style="17" customWidth="1"/>
    <col min="10497" max="10499" width="7.140625" style="17" customWidth="1"/>
    <col min="10500" max="10500" width="8.85546875" style="17" customWidth="1"/>
    <col min="10501" max="10504" width="7.140625" style="17" customWidth="1"/>
    <col min="10505" max="10505" width="16.5703125" style="17" customWidth="1"/>
    <col min="10506" max="10740" width="9.140625" style="17"/>
    <col min="10741" max="10741" width="11" style="17" customWidth="1"/>
    <col min="10742" max="10744" width="7.42578125" style="17" customWidth="1"/>
    <col min="10745" max="10745" width="8.5703125" style="17" customWidth="1"/>
    <col min="10746" max="10749" width="7.42578125" style="17" customWidth="1"/>
    <col min="10750" max="10750" width="16.5703125" style="17" customWidth="1"/>
    <col min="10751" max="10751" width="3.42578125" style="17" customWidth="1"/>
    <col min="10752" max="10752" width="11" style="17" customWidth="1"/>
    <col min="10753" max="10755" width="7.140625" style="17" customWidth="1"/>
    <col min="10756" max="10756" width="8.85546875" style="17" customWidth="1"/>
    <col min="10757" max="10760" width="7.140625" style="17" customWidth="1"/>
    <col min="10761" max="10761" width="16.5703125" style="17" customWidth="1"/>
    <col min="10762" max="10996" width="9.140625" style="17"/>
    <col min="10997" max="10997" width="11" style="17" customWidth="1"/>
    <col min="10998" max="11000" width="7.42578125" style="17" customWidth="1"/>
    <col min="11001" max="11001" width="8.5703125" style="17" customWidth="1"/>
    <col min="11002" max="11005" width="7.42578125" style="17" customWidth="1"/>
    <col min="11006" max="11006" width="16.5703125" style="17" customWidth="1"/>
    <col min="11007" max="11007" width="3.42578125" style="17" customWidth="1"/>
    <col min="11008" max="11008" width="11" style="17" customWidth="1"/>
    <col min="11009" max="11011" width="7.140625" style="17" customWidth="1"/>
    <col min="11012" max="11012" width="8.85546875" style="17" customWidth="1"/>
    <col min="11013" max="11016" width="7.140625" style="17" customWidth="1"/>
    <col min="11017" max="11017" width="16.5703125" style="17" customWidth="1"/>
    <col min="11018" max="11252" width="9.140625" style="17"/>
    <col min="11253" max="11253" width="11" style="17" customWidth="1"/>
    <col min="11254" max="11256" width="7.42578125" style="17" customWidth="1"/>
    <col min="11257" max="11257" width="8.5703125" style="17" customWidth="1"/>
    <col min="11258" max="11261" width="7.42578125" style="17" customWidth="1"/>
    <col min="11262" max="11262" width="16.5703125" style="17" customWidth="1"/>
    <col min="11263" max="11263" width="3.42578125" style="17" customWidth="1"/>
    <col min="11264" max="11264" width="11" style="17" customWidth="1"/>
    <col min="11265" max="11267" width="7.140625" style="17" customWidth="1"/>
    <col min="11268" max="11268" width="8.85546875" style="17" customWidth="1"/>
    <col min="11269" max="11272" width="7.140625" style="17" customWidth="1"/>
    <col min="11273" max="11273" width="16.5703125" style="17" customWidth="1"/>
    <col min="11274" max="11508" width="9.140625" style="17"/>
    <col min="11509" max="11509" width="11" style="17" customWidth="1"/>
    <col min="11510" max="11512" width="7.42578125" style="17" customWidth="1"/>
    <col min="11513" max="11513" width="8.5703125" style="17" customWidth="1"/>
    <col min="11514" max="11517" width="7.42578125" style="17" customWidth="1"/>
    <col min="11518" max="11518" width="16.5703125" style="17" customWidth="1"/>
    <col min="11519" max="11519" width="3.42578125" style="17" customWidth="1"/>
    <col min="11520" max="11520" width="11" style="17" customWidth="1"/>
    <col min="11521" max="11523" width="7.140625" style="17" customWidth="1"/>
    <col min="11524" max="11524" width="8.85546875" style="17" customWidth="1"/>
    <col min="11525" max="11528" width="7.140625" style="17" customWidth="1"/>
    <col min="11529" max="11529" width="16.5703125" style="17" customWidth="1"/>
    <col min="11530" max="11764" width="9.140625" style="17"/>
    <col min="11765" max="11765" width="11" style="17" customWidth="1"/>
    <col min="11766" max="11768" width="7.42578125" style="17" customWidth="1"/>
    <col min="11769" max="11769" width="8.5703125" style="17" customWidth="1"/>
    <col min="11770" max="11773" width="7.42578125" style="17" customWidth="1"/>
    <col min="11774" max="11774" width="16.5703125" style="17" customWidth="1"/>
    <col min="11775" max="11775" width="3.42578125" style="17" customWidth="1"/>
    <col min="11776" max="11776" width="11" style="17" customWidth="1"/>
    <col min="11777" max="11779" width="7.140625" style="17" customWidth="1"/>
    <col min="11780" max="11780" width="8.85546875" style="17" customWidth="1"/>
    <col min="11781" max="11784" width="7.140625" style="17" customWidth="1"/>
    <col min="11785" max="11785" width="16.5703125" style="17" customWidth="1"/>
    <col min="11786" max="12020" width="9.140625" style="17"/>
    <col min="12021" max="12021" width="11" style="17" customWidth="1"/>
    <col min="12022" max="12024" width="7.42578125" style="17" customWidth="1"/>
    <col min="12025" max="12025" width="8.5703125" style="17" customWidth="1"/>
    <col min="12026" max="12029" width="7.42578125" style="17" customWidth="1"/>
    <col min="12030" max="12030" width="16.5703125" style="17" customWidth="1"/>
    <col min="12031" max="12031" width="3.42578125" style="17" customWidth="1"/>
    <col min="12032" max="12032" width="11" style="17" customWidth="1"/>
    <col min="12033" max="12035" width="7.140625" style="17" customWidth="1"/>
    <col min="12036" max="12036" width="8.85546875" style="17" customWidth="1"/>
    <col min="12037" max="12040" width="7.140625" style="17" customWidth="1"/>
    <col min="12041" max="12041" width="16.5703125" style="17" customWidth="1"/>
    <col min="12042" max="12276" width="9.140625" style="17"/>
    <col min="12277" max="12277" width="11" style="17" customWidth="1"/>
    <col min="12278" max="12280" width="7.42578125" style="17" customWidth="1"/>
    <col min="12281" max="12281" width="8.5703125" style="17" customWidth="1"/>
    <col min="12282" max="12285" width="7.42578125" style="17" customWidth="1"/>
    <col min="12286" max="12286" width="16.5703125" style="17" customWidth="1"/>
    <col min="12287" max="12287" width="3.42578125" style="17" customWidth="1"/>
    <col min="12288" max="12288" width="11" style="17" customWidth="1"/>
    <col min="12289" max="12291" width="7.140625" style="17" customWidth="1"/>
    <col min="12292" max="12292" width="8.85546875" style="17" customWidth="1"/>
    <col min="12293" max="12296" width="7.140625" style="17" customWidth="1"/>
    <col min="12297" max="12297" width="16.5703125" style="17" customWidth="1"/>
    <col min="12298" max="12532" width="9.140625" style="17"/>
    <col min="12533" max="12533" width="11" style="17" customWidth="1"/>
    <col min="12534" max="12536" width="7.42578125" style="17" customWidth="1"/>
    <col min="12537" max="12537" width="8.5703125" style="17" customWidth="1"/>
    <col min="12538" max="12541" width="7.42578125" style="17" customWidth="1"/>
    <col min="12542" max="12542" width="16.5703125" style="17" customWidth="1"/>
    <col min="12543" max="12543" width="3.42578125" style="17" customWidth="1"/>
    <col min="12544" max="12544" width="11" style="17" customWidth="1"/>
    <col min="12545" max="12547" width="7.140625" style="17" customWidth="1"/>
    <col min="12548" max="12548" width="8.85546875" style="17" customWidth="1"/>
    <col min="12549" max="12552" width="7.140625" style="17" customWidth="1"/>
    <col min="12553" max="12553" width="16.5703125" style="17" customWidth="1"/>
    <col min="12554" max="12788" width="9.140625" style="17"/>
    <col min="12789" max="12789" width="11" style="17" customWidth="1"/>
    <col min="12790" max="12792" width="7.42578125" style="17" customWidth="1"/>
    <col min="12793" max="12793" width="8.5703125" style="17" customWidth="1"/>
    <col min="12794" max="12797" width="7.42578125" style="17" customWidth="1"/>
    <col min="12798" max="12798" width="16.5703125" style="17" customWidth="1"/>
    <col min="12799" max="12799" width="3.42578125" style="17" customWidth="1"/>
    <col min="12800" max="12800" width="11" style="17" customWidth="1"/>
    <col min="12801" max="12803" width="7.140625" style="17" customWidth="1"/>
    <col min="12804" max="12804" width="8.85546875" style="17" customWidth="1"/>
    <col min="12805" max="12808" width="7.140625" style="17" customWidth="1"/>
    <col min="12809" max="12809" width="16.5703125" style="17" customWidth="1"/>
    <col min="12810" max="13044" width="9.140625" style="17"/>
    <col min="13045" max="13045" width="11" style="17" customWidth="1"/>
    <col min="13046" max="13048" width="7.42578125" style="17" customWidth="1"/>
    <col min="13049" max="13049" width="8.5703125" style="17" customWidth="1"/>
    <col min="13050" max="13053" width="7.42578125" style="17" customWidth="1"/>
    <col min="13054" max="13054" width="16.5703125" style="17" customWidth="1"/>
    <col min="13055" max="13055" width="3.42578125" style="17" customWidth="1"/>
    <col min="13056" max="13056" width="11" style="17" customWidth="1"/>
    <col min="13057" max="13059" width="7.140625" style="17" customWidth="1"/>
    <col min="13060" max="13060" width="8.85546875" style="17" customWidth="1"/>
    <col min="13061" max="13064" width="7.140625" style="17" customWidth="1"/>
    <col min="13065" max="13065" width="16.5703125" style="17" customWidth="1"/>
    <col min="13066" max="13300" width="9.140625" style="17"/>
    <col min="13301" max="13301" width="11" style="17" customWidth="1"/>
    <col min="13302" max="13304" width="7.42578125" style="17" customWidth="1"/>
    <col min="13305" max="13305" width="8.5703125" style="17" customWidth="1"/>
    <col min="13306" max="13309" width="7.42578125" style="17" customWidth="1"/>
    <col min="13310" max="13310" width="16.5703125" style="17" customWidth="1"/>
    <col min="13311" max="13311" width="3.42578125" style="17" customWidth="1"/>
    <col min="13312" max="13312" width="11" style="17" customWidth="1"/>
    <col min="13313" max="13315" width="7.140625" style="17" customWidth="1"/>
    <col min="13316" max="13316" width="8.85546875" style="17" customWidth="1"/>
    <col min="13317" max="13320" width="7.140625" style="17" customWidth="1"/>
    <col min="13321" max="13321" width="16.5703125" style="17" customWidth="1"/>
    <col min="13322" max="13556" width="9.140625" style="17"/>
    <col min="13557" max="13557" width="11" style="17" customWidth="1"/>
    <col min="13558" max="13560" width="7.42578125" style="17" customWidth="1"/>
    <col min="13561" max="13561" width="8.5703125" style="17" customWidth="1"/>
    <col min="13562" max="13565" width="7.42578125" style="17" customWidth="1"/>
    <col min="13566" max="13566" width="16.5703125" style="17" customWidth="1"/>
    <col min="13567" max="13567" width="3.42578125" style="17" customWidth="1"/>
    <col min="13568" max="13568" width="11" style="17" customWidth="1"/>
    <col min="13569" max="13571" width="7.140625" style="17" customWidth="1"/>
    <col min="13572" max="13572" width="8.85546875" style="17" customWidth="1"/>
    <col min="13573" max="13576" width="7.140625" style="17" customWidth="1"/>
    <col min="13577" max="13577" width="16.5703125" style="17" customWidth="1"/>
    <col min="13578" max="13812" width="9.140625" style="17"/>
    <col min="13813" max="13813" width="11" style="17" customWidth="1"/>
    <col min="13814" max="13816" width="7.42578125" style="17" customWidth="1"/>
    <col min="13817" max="13817" width="8.5703125" style="17" customWidth="1"/>
    <col min="13818" max="13821" width="7.42578125" style="17" customWidth="1"/>
    <col min="13822" max="13822" width="16.5703125" style="17" customWidth="1"/>
    <col min="13823" max="13823" width="3.42578125" style="17" customWidth="1"/>
    <col min="13824" max="13824" width="11" style="17" customWidth="1"/>
    <col min="13825" max="13827" width="7.140625" style="17" customWidth="1"/>
    <col min="13828" max="13828" width="8.85546875" style="17" customWidth="1"/>
    <col min="13829" max="13832" width="7.140625" style="17" customWidth="1"/>
    <col min="13833" max="13833" width="16.5703125" style="17" customWidth="1"/>
    <col min="13834" max="14068" width="9.140625" style="17"/>
    <col min="14069" max="14069" width="11" style="17" customWidth="1"/>
    <col min="14070" max="14072" width="7.42578125" style="17" customWidth="1"/>
    <col min="14073" max="14073" width="8.5703125" style="17" customWidth="1"/>
    <col min="14074" max="14077" width="7.42578125" style="17" customWidth="1"/>
    <col min="14078" max="14078" width="16.5703125" style="17" customWidth="1"/>
    <col min="14079" max="14079" width="3.42578125" style="17" customWidth="1"/>
    <col min="14080" max="14080" width="11" style="17" customWidth="1"/>
    <col min="14081" max="14083" width="7.140625" style="17" customWidth="1"/>
    <col min="14084" max="14084" width="8.85546875" style="17" customWidth="1"/>
    <col min="14085" max="14088" width="7.140625" style="17" customWidth="1"/>
    <col min="14089" max="14089" width="16.5703125" style="17" customWidth="1"/>
    <col min="14090" max="14324" width="9.140625" style="17"/>
    <col min="14325" max="14325" width="11" style="17" customWidth="1"/>
    <col min="14326" max="14328" width="7.42578125" style="17" customWidth="1"/>
    <col min="14329" max="14329" width="8.5703125" style="17" customWidth="1"/>
    <col min="14330" max="14333" width="7.42578125" style="17" customWidth="1"/>
    <col min="14334" max="14334" width="16.5703125" style="17" customWidth="1"/>
    <col min="14335" max="14335" width="3.42578125" style="17" customWidth="1"/>
    <col min="14336" max="14336" width="11" style="17" customWidth="1"/>
    <col min="14337" max="14339" width="7.140625" style="17" customWidth="1"/>
    <col min="14340" max="14340" width="8.85546875" style="17" customWidth="1"/>
    <col min="14341" max="14344" width="7.140625" style="17" customWidth="1"/>
    <col min="14345" max="14345" width="16.5703125" style="17" customWidth="1"/>
    <col min="14346" max="14580" width="9.140625" style="17"/>
    <col min="14581" max="14581" width="11" style="17" customWidth="1"/>
    <col min="14582" max="14584" width="7.42578125" style="17" customWidth="1"/>
    <col min="14585" max="14585" width="8.5703125" style="17" customWidth="1"/>
    <col min="14586" max="14589" width="7.42578125" style="17" customWidth="1"/>
    <col min="14590" max="14590" width="16.5703125" style="17" customWidth="1"/>
    <col min="14591" max="14591" width="3.42578125" style="17" customWidth="1"/>
    <col min="14592" max="14592" width="11" style="17" customWidth="1"/>
    <col min="14593" max="14595" width="7.140625" style="17" customWidth="1"/>
    <col min="14596" max="14596" width="8.85546875" style="17" customWidth="1"/>
    <col min="14597" max="14600" width="7.140625" style="17" customWidth="1"/>
    <col min="14601" max="14601" width="16.5703125" style="17" customWidth="1"/>
    <col min="14602" max="14836" width="9.140625" style="17"/>
    <col min="14837" max="14837" width="11" style="17" customWidth="1"/>
    <col min="14838" max="14840" width="7.42578125" style="17" customWidth="1"/>
    <col min="14841" max="14841" width="8.5703125" style="17" customWidth="1"/>
    <col min="14842" max="14845" width="7.42578125" style="17" customWidth="1"/>
    <col min="14846" max="14846" width="16.5703125" style="17" customWidth="1"/>
    <col min="14847" max="14847" width="3.42578125" style="17" customWidth="1"/>
    <col min="14848" max="14848" width="11" style="17" customWidth="1"/>
    <col min="14849" max="14851" width="7.140625" style="17" customWidth="1"/>
    <col min="14852" max="14852" width="8.85546875" style="17" customWidth="1"/>
    <col min="14853" max="14856" width="7.140625" style="17" customWidth="1"/>
    <col min="14857" max="14857" width="16.5703125" style="17" customWidth="1"/>
    <col min="14858" max="15092" width="9.140625" style="17"/>
    <col min="15093" max="15093" width="11" style="17" customWidth="1"/>
    <col min="15094" max="15096" width="7.42578125" style="17" customWidth="1"/>
    <col min="15097" max="15097" width="8.5703125" style="17" customWidth="1"/>
    <col min="15098" max="15101" width="7.42578125" style="17" customWidth="1"/>
    <col min="15102" max="15102" width="16.5703125" style="17" customWidth="1"/>
    <col min="15103" max="15103" width="3.42578125" style="17" customWidth="1"/>
    <col min="15104" max="15104" width="11" style="17" customWidth="1"/>
    <col min="15105" max="15107" width="7.140625" style="17" customWidth="1"/>
    <col min="15108" max="15108" width="8.85546875" style="17" customWidth="1"/>
    <col min="15109" max="15112" width="7.140625" style="17" customWidth="1"/>
    <col min="15113" max="15113" width="16.5703125" style="17" customWidth="1"/>
    <col min="15114" max="15348" width="9.140625" style="17"/>
    <col min="15349" max="15349" width="11" style="17" customWidth="1"/>
    <col min="15350" max="15352" width="7.42578125" style="17" customWidth="1"/>
    <col min="15353" max="15353" width="8.5703125" style="17" customWidth="1"/>
    <col min="15354" max="15357" width="7.42578125" style="17" customWidth="1"/>
    <col min="15358" max="15358" width="16.5703125" style="17" customWidth="1"/>
    <col min="15359" max="15359" width="3.42578125" style="17" customWidth="1"/>
    <col min="15360" max="15360" width="11" style="17" customWidth="1"/>
    <col min="15361" max="15363" width="7.140625" style="17" customWidth="1"/>
    <col min="15364" max="15364" width="8.85546875" style="17" customWidth="1"/>
    <col min="15365" max="15368" width="7.140625" style="17" customWidth="1"/>
    <col min="15369" max="15369" width="16.5703125" style="17" customWidth="1"/>
    <col min="15370" max="15604" width="9.140625" style="17"/>
    <col min="15605" max="15605" width="11" style="17" customWidth="1"/>
    <col min="15606" max="15608" width="7.42578125" style="17" customWidth="1"/>
    <col min="15609" max="15609" width="8.5703125" style="17" customWidth="1"/>
    <col min="15610" max="15613" width="7.42578125" style="17" customWidth="1"/>
    <col min="15614" max="15614" width="16.5703125" style="17" customWidth="1"/>
    <col min="15615" max="15615" width="3.42578125" style="17" customWidth="1"/>
    <col min="15616" max="15616" width="11" style="17" customWidth="1"/>
    <col min="15617" max="15619" width="7.140625" style="17" customWidth="1"/>
    <col min="15620" max="15620" width="8.85546875" style="17" customWidth="1"/>
    <col min="15621" max="15624" width="7.140625" style="17" customWidth="1"/>
    <col min="15625" max="15625" width="16.5703125" style="17" customWidth="1"/>
    <col min="15626" max="15860" width="9.140625" style="17"/>
    <col min="15861" max="15861" width="11" style="17" customWidth="1"/>
    <col min="15862" max="15864" width="7.42578125" style="17" customWidth="1"/>
    <col min="15865" max="15865" width="8.5703125" style="17" customWidth="1"/>
    <col min="15866" max="15869" width="7.42578125" style="17" customWidth="1"/>
    <col min="15870" max="15870" width="16.5703125" style="17" customWidth="1"/>
    <col min="15871" max="15871" width="3.42578125" style="17" customWidth="1"/>
    <col min="15872" max="15872" width="11" style="17" customWidth="1"/>
    <col min="15873" max="15875" width="7.140625" style="17" customWidth="1"/>
    <col min="15876" max="15876" width="8.85546875" style="17" customWidth="1"/>
    <col min="15877" max="15880" width="7.140625" style="17" customWidth="1"/>
    <col min="15881" max="15881" width="16.5703125" style="17" customWidth="1"/>
    <col min="15882" max="16116" width="9.140625" style="17"/>
    <col min="16117" max="16117" width="11" style="17" customWidth="1"/>
    <col min="16118" max="16120" width="7.42578125" style="17" customWidth="1"/>
    <col min="16121" max="16121" width="8.5703125" style="17" customWidth="1"/>
    <col min="16122" max="16125" width="7.42578125" style="17" customWidth="1"/>
    <col min="16126" max="16126" width="16.5703125" style="17" customWidth="1"/>
    <col min="16127" max="16127" width="3.42578125" style="17" customWidth="1"/>
    <col min="16128" max="16128" width="11" style="17" customWidth="1"/>
    <col min="16129" max="16131" width="7.140625" style="17" customWidth="1"/>
    <col min="16132" max="16132" width="8.85546875" style="17" customWidth="1"/>
    <col min="16133" max="16136" width="7.140625" style="17" customWidth="1"/>
    <col min="16137" max="16137" width="16.5703125" style="17" customWidth="1"/>
    <col min="16138" max="16384" width="9.140625" style="17"/>
  </cols>
  <sheetData>
    <row r="1" spans="1:9" ht="24.95" customHeight="1">
      <c r="A1" s="395" t="s">
        <v>89</v>
      </c>
      <c r="B1" s="395"/>
    </row>
    <row r="2" spans="1:9" s="48" customFormat="1" ht="24.95" customHeight="1">
      <c r="A2" s="406" t="s">
        <v>279</v>
      </c>
      <c r="B2" s="406"/>
      <c r="C2" s="406"/>
      <c r="D2" s="406"/>
      <c r="E2" s="406"/>
      <c r="F2" s="406"/>
      <c r="G2" s="406"/>
      <c r="H2" s="406"/>
      <c r="I2" s="406"/>
    </row>
    <row r="3" spans="1:9" s="13" customFormat="1" ht="23.1" customHeight="1">
      <c r="A3" s="14"/>
      <c r="B3" s="14"/>
      <c r="C3" s="14"/>
      <c r="D3" s="14"/>
      <c r="E3" s="14"/>
      <c r="F3" s="14"/>
      <c r="G3" s="14"/>
      <c r="H3" s="14"/>
      <c r="I3" s="64"/>
    </row>
    <row r="4" spans="1:9" s="67" customFormat="1" ht="15" customHeight="1" thickBot="1">
      <c r="A4" s="328" t="s">
        <v>199</v>
      </c>
      <c r="B4" s="328"/>
      <c r="C4" s="328"/>
      <c r="E4" s="328"/>
      <c r="F4" s="328"/>
      <c r="I4" s="326" t="s">
        <v>200</v>
      </c>
    </row>
    <row r="5" spans="1:9" s="8" customFormat="1" ht="18.75" customHeight="1">
      <c r="A5" s="143" t="s">
        <v>205</v>
      </c>
      <c r="B5" s="417" t="s">
        <v>208</v>
      </c>
      <c r="C5" s="404"/>
      <c r="D5" s="418"/>
      <c r="E5" s="417" t="s">
        <v>209</v>
      </c>
      <c r="F5" s="404"/>
      <c r="G5" s="418"/>
      <c r="H5" s="143" t="s">
        <v>28</v>
      </c>
      <c r="I5" s="327" t="s">
        <v>29</v>
      </c>
    </row>
    <row r="6" spans="1:9" s="8" customFormat="1" ht="18.75" customHeight="1">
      <c r="A6" s="123"/>
      <c r="B6" s="72"/>
      <c r="C6" s="123" t="s">
        <v>6</v>
      </c>
      <c r="D6" s="72" t="s">
        <v>7</v>
      </c>
      <c r="E6" s="72"/>
      <c r="F6" s="123" t="s">
        <v>6</v>
      </c>
      <c r="G6" s="72" t="s">
        <v>7</v>
      </c>
      <c r="H6" s="123"/>
      <c r="I6" s="330"/>
    </row>
    <row r="7" spans="1:9" s="8" customFormat="1" ht="18.75" customHeight="1">
      <c r="A7" s="252" t="s">
        <v>217</v>
      </c>
      <c r="B7" s="252"/>
      <c r="C7" s="252" t="s">
        <v>19</v>
      </c>
      <c r="D7" s="78" t="s">
        <v>20</v>
      </c>
      <c r="E7" s="252"/>
      <c r="F7" s="252" t="s">
        <v>19</v>
      </c>
      <c r="G7" s="78" t="s">
        <v>20</v>
      </c>
      <c r="H7" s="252" t="s">
        <v>206</v>
      </c>
      <c r="I7" s="79" t="s">
        <v>207</v>
      </c>
    </row>
    <row r="8" spans="1:9" s="8" customFormat="1" ht="24.95" customHeight="1">
      <c r="A8" s="253">
        <v>2016</v>
      </c>
      <c r="B8" s="135">
        <v>902</v>
      </c>
      <c r="C8" s="135">
        <v>460</v>
      </c>
      <c r="D8" s="135">
        <v>442</v>
      </c>
      <c r="E8" s="135">
        <v>881</v>
      </c>
      <c r="F8" s="135">
        <v>468</v>
      </c>
      <c r="G8" s="135">
        <v>413</v>
      </c>
      <c r="H8" s="135">
        <v>593</v>
      </c>
      <c r="I8" s="135">
        <v>230</v>
      </c>
    </row>
    <row r="9" spans="1:9" s="11" customFormat="1" ht="24.95" customHeight="1">
      <c r="A9" s="253">
        <v>2017</v>
      </c>
      <c r="B9" s="135">
        <v>943</v>
      </c>
      <c r="C9" s="135">
        <v>481</v>
      </c>
      <c r="D9" s="135">
        <v>462</v>
      </c>
      <c r="E9" s="135">
        <v>955</v>
      </c>
      <c r="F9" s="135">
        <v>518</v>
      </c>
      <c r="G9" s="135">
        <v>437</v>
      </c>
      <c r="H9" s="135">
        <v>623</v>
      </c>
      <c r="I9" s="135">
        <v>214</v>
      </c>
    </row>
    <row r="10" spans="1:9" s="11" customFormat="1" ht="24.95" customHeight="1">
      <c r="A10" s="253">
        <v>2018</v>
      </c>
      <c r="B10" s="135">
        <v>903</v>
      </c>
      <c r="C10" s="135">
        <v>485</v>
      </c>
      <c r="D10" s="135">
        <v>418</v>
      </c>
      <c r="E10" s="135">
        <v>912</v>
      </c>
      <c r="F10" s="135">
        <v>476</v>
      </c>
      <c r="G10" s="135">
        <v>436</v>
      </c>
      <c r="H10" s="135">
        <v>527</v>
      </c>
      <c r="I10" s="135">
        <v>123</v>
      </c>
    </row>
    <row r="11" spans="1:9" s="11" customFormat="1" ht="24.95" customHeight="1">
      <c r="A11" s="253">
        <v>2019</v>
      </c>
      <c r="B11" s="135">
        <v>855</v>
      </c>
      <c r="C11" s="135">
        <v>427</v>
      </c>
      <c r="D11" s="135">
        <v>428</v>
      </c>
      <c r="E11" s="135">
        <v>980</v>
      </c>
      <c r="F11" s="135">
        <v>527</v>
      </c>
      <c r="G11" s="135">
        <v>453</v>
      </c>
      <c r="H11" s="135">
        <v>518</v>
      </c>
      <c r="I11" s="135">
        <v>174</v>
      </c>
    </row>
    <row r="12" spans="1:9" s="11" customFormat="1" ht="24.95" customHeight="1">
      <c r="A12" s="253">
        <v>2020</v>
      </c>
      <c r="B12" s="135">
        <v>771</v>
      </c>
      <c r="C12" s="135">
        <v>389</v>
      </c>
      <c r="D12" s="135">
        <v>382</v>
      </c>
      <c r="E12" s="135">
        <v>997</v>
      </c>
      <c r="F12" s="135">
        <v>500</v>
      </c>
      <c r="G12" s="135">
        <v>497</v>
      </c>
      <c r="H12" s="135">
        <v>468</v>
      </c>
      <c r="I12" s="135">
        <v>143</v>
      </c>
    </row>
    <row r="13" spans="1:9" s="11" customFormat="1" ht="30" customHeight="1">
      <c r="A13" s="254">
        <v>2021</v>
      </c>
      <c r="B13" s="351">
        <f>SUM(B14:B25)</f>
        <v>701</v>
      </c>
      <c r="C13" s="351">
        <f t="shared" ref="C13:I13" si="0">SUM(C14:C25)</f>
        <v>365</v>
      </c>
      <c r="D13" s="351">
        <f t="shared" si="0"/>
        <v>336</v>
      </c>
      <c r="E13" s="351">
        <f t="shared" si="0"/>
        <v>1041</v>
      </c>
      <c r="F13" s="351">
        <f t="shared" si="0"/>
        <v>528</v>
      </c>
      <c r="G13" s="351">
        <f t="shared" si="0"/>
        <v>513</v>
      </c>
      <c r="H13" s="351">
        <f t="shared" si="0"/>
        <v>514</v>
      </c>
      <c r="I13" s="351">
        <f t="shared" si="0"/>
        <v>249</v>
      </c>
    </row>
    <row r="14" spans="1:9" s="11" customFormat="1" ht="24.75" customHeight="1">
      <c r="A14" s="123" t="s">
        <v>30</v>
      </c>
      <c r="B14" s="347">
        <f>SUM(C14:D14)</f>
        <v>62</v>
      </c>
      <c r="C14" s="347">
        <v>34</v>
      </c>
      <c r="D14" s="347">
        <v>28</v>
      </c>
      <c r="E14" s="135">
        <f>SUM(F14:G14)</f>
        <v>94</v>
      </c>
      <c r="F14" s="347">
        <v>51</v>
      </c>
      <c r="G14" s="347">
        <v>43</v>
      </c>
      <c r="H14" s="347">
        <v>44</v>
      </c>
      <c r="I14" s="347">
        <v>21</v>
      </c>
    </row>
    <row r="15" spans="1:9" s="11" customFormat="1" ht="24.95" customHeight="1">
      <c r="A15" s="123" t="s">
        <v>31</v>
      </c>
      <c r="B15" s="347">
        <f t="shared" ref="B15:B25" si="1">SUM(C15:D15)</f>
        <v>46</v>
      </c>
      <c r="C15" s="347">
        <v>27</v>
      </c>
      <c r="D15" s="347">
        <v>19</v>
      </c>
      <c r="E15" s="135">
        <f t="shared" ref="E15:E25" si="2">SUM(F15:G15)</f>
        <v>80</v>
      </c>
      <c r="F15" s="347">
        <v>48</v>
      </c>
      <c r="G15" s="347">
        <v>32</v>
      </c>
      <c r="H15" s="347">
        <v>45</v>
      </c>
      <c r="I15" s="347">
        <v>18</v>
      </c>
    </row>
    <row r="16" spans="1:9" s="11" customFormat="1" ht="24.95" customHeight="1">
      <c r="A16" s="123" t="s">
        <v>32</v>
      </c>
      <c r="B16" s="347">
        <f t="shared" si="1"/>
        <v>55</v>
      </c>
      <c r="C16" s="347">
        <v>27</v>
      </c>
      <c r="D16" s="347">
        <v>28</v>
      </c>
      <c r="E16" s="135">
        <f t="shared" si="2"/>
        <v>85</v>
      </c>
      <c r="F16" s="347">
        <v>36</v>
      </c>
      <c r="G16" s="347">
        <v>49</v>
      </c>
      <c r="H16" s="347">
        <v>56</v>
      </c>
      <c r="I16" s="347">
        <v>12</v>
      </c>
    </row>
    <row r="17" spans="1:9" s="11" customFormat="1" ht="24.95" customHeight="1">
      <c r="A17" s="123" t="s">
        <v>33</v>
      </c>
      <c r="B17" s="347">
        <f t="shared" si="1"/>
        <v>75</v>
      </c>
      <c r="C17" s="347">
        <v>43</v>
      </c>
      <c r="D17" s="347">
        <v>32</v>
      </c>
      <c r="E17" s="135">
        <f t="shared" si="2"/>
        <v>93</v>
      </c>
      <c r="F17" s="347">
        <v>52</v>
      </c>
      <c r="G17" s="347">
        <v>41</v>
      </c>
      <c r="H17" s="347">
        <v>43</v>
      </c>
      <c r="I17" s="347">
        <v>22</v>
      </c>
    </row>
    <row r="18" spans="1:9" s="11" customFormat="1" ht="24.95" customHeight="1">
      <c r="A18" s="123" t="s">
        <v>34</v>
      </c>
      <c r="B18" s="347">
        <f t="shared" si="1"/>
        <v>72</v>
      </c>
      <c r="C18" s="347">
        <v>35</v>
      </c>
      <c r="D18" s="347">
        <v>37</v>
      </c>
      <c r="E18" s="135">
        <f t="shared" si="2"/>
        <v>86</v>
      </c>
      <c r="F18" s="347">
        <v>44</v>
      </c>
      <c r="G18" s="347">
        <v>42</v>
      </c>
      <c r="H18" s="347">
        <v>52</v>
      </c>
      <c r="I18" s="347">
        <v>17</v>
      </c>
    </row>
    <row r="19" spans="1:9" s="11" customFormat="1" ht="24.95" customHeight="1">
      <c r="A19" s="123" t="s">
        <v>35</v>
      </c>
      <c r="B19" s="347">
        <f t="shared" si="1"/>
        <v>53</v>
      </c>
      <c r="C19" s="347">
        <v>28</v>
      </c>
      <c r="D19" s="347">
        <v>25</v>
      </c>
      <c r="E19" s="135">
        <f t="shared" si="2"/>
        <v>94</v>
      </c>
      <c r="F19" s="347">
        <v>58</v>
      </c>
      <c r="G19" s="347">
        <v>36</v>
      </c>
      <c r="H19" s="347">
        <v>40</v>
      </c>
      <c r="I19" s="347">
        <v>30</v>
      </c>
    </row>
    <row r="20" spans="1:9" s="11" customFormat="1" ht="24.95" customHeight="1">
      <c r="A20" s="123" t="s">
        <v>36</v>
      </c>
      <c r="B20" s="347">
        <f t="shared" si="1"/>
        <v>66</v>
      </c>
      <c r="C20" s="347">
        <v>36</v>
      </c>
      <c r="D20" s="347">
        <v>30</v>
      </c>
      <c r="E20" s="135">
        <f t="shared" si="2"/>
        <v>72</v>
      </c>
      <c r="F20" s="347">
        <v>33</v>
      </c>
      <c r="G20" s="347">
        <v>39</v>
      </c>
      <c r="H20" s="347">
        <v>52</v>
      </c>
      <c r="I20" s="347">
        <v>22</v>
      </c>
    </row>
    <row r="21" spans="1:9" ht="24.95" customHeight="1">
      <c r="A21" s="123" t="s">
        <v>37</v>
      </c>
      <c r="B21" s="347">
        <f t="shared" si="1"/>
        <v>58</v>
      </c>
      <c r="C21" s="347">
        <v>23</v>
      </c>
      <c r="D21" s="347">
        <v>35</v>
      </c>
      <c r="E21" s="135">
        <f t="shared" si="2"/>
        <v>79</v>
      </c>
      <c r="F21" s="347">
        <v>44</v>
      </c>
      <c r="G21" s="347">
        <v>35</v>
      </c>
      <c r="H21" s="347">
        <v>28</v>
      </c>
      <c r="I21" s="347">
        <v>19</v>
      </c>
    </row>
    <row r="22" spans="1:9" ht="24.95" customHeight="1">
      <c r="A22" s="123" t="s">
        <v>38</v>
      </c>
      <c r="B22" s="347">
        <f t="shared" si="1"/>
        <v>63</v>
      </c>
      <c r="C22" s="347">
        <v>32</v>
      </c>
      <c r="D22" s="347">
        <v>31</v>
      </c>
      <c r="E22" s="135">
        <f t="shared" si="2"/>
        <v>72</v>
      </c>
      <c r="F22" s="347">
        <v>30</v>
      </c>
      <c r="G22" s="347">
        <v>42</v>
      </c>
      <c r="H22" s="347">
        <v>41</v>
      </c>
      <c r="I22" s="347">
        <v>22</v>
      </c>
    </row>
    <row r="23" spans="1:9" ht="24.95" customHeight="1">
      <c r="A23" s="123" t="s">
        <v>39</v>
      </c>
      <c r="B23" s="347">
        <f t="shared" si="1"/>
        <v>57</v>
      </c>
      <c r="C23" s="347">
        <v>28</v>
      </c>
      <c r="D23" s="347">
        <v>29</v>
      </c>
      <c r="E23" s="135">
        <f t="shared" si="2"/>
        <v>94</v>
      </c>
      <c r="F23" s="347">
        <v>43</v>
      </c>
      <c r="G23" s="347">
        <v>51</v>
      </c>
      <c r="H23" s="347">
        <v>37</v>
      </c>
      <c r="I23" s="347">
        <v>21</v>
      </c>
    </row>
    <row r="24" spans="1:9" ht="24.95" customHeight="1">
      <c r="A24" s="123" t="s">
        <v>40</v>
      </c>
      <c r="B24" s="347">
        <f t="shared" si="1"/>
        <v>49</v>
      </c>
      <c r="C24" s="347">
        <v>28</v>
      </c>
      <c r="D24" s="347">
        <v>21</v>
      </c>
      <c r="E24" s="135">
        <f t="shared" si="2"/>
        <v>94</v>
      </c>
      <c r="F24" s="347">
        <v>49</v>
      </c>
      <c r="G24" s="347">
        <v>45</v>
      </c>
      <c r="H24" s="347">
        <v>35</v>
      </c>
      <c r="I24" s="347">
        <v>21</v>
      </c>
    </row>
    <row r="25" spans="1:9" ht="24.95" customHeight="1">
      <c r="A25" s="252" t="s">
        <v>41</v>
      </c>
      <c r="B25" s="348">
        <f t="shared" si="1"/>
        <v>45</v>
      </c>
      <c r="C25" s="349">
        <v>24</v>
      </c>
      <c r="D25" s="349">
        <v>21</v>
      </c>
      <c r="E25" s="350">
        <f t="shared" si="2"/>
        <v>98</v>
      </c>
      <c r="F25" s="349">
        <v>40</v>
      </c>
      <c r="G25" s="349">
        <v>58</v>
      </c>
      <c r="H25" s="349">
        <v>41</v>
      </c>
      <c r="I25" s="349">
        <v>24</v>
      </c>
    </row>
    <row r="26" spans="1:9" ht="13.5" customHeight="1">
      <c r="A26" s="345" t="s">
        <v>276</v>
      </c>
      <c r="B26" s="248"/>
      <c r="C26" s="67"/>
      <c r="D26" s="67"/>
      <c r="E26" s="67"/>
      <c r="F26" s="67"/>
      <c r="G26" s="67"/>
      <c r="H26" s="416" t="s">
        <v>262</v>
      </c>
      <c r="I26" s="416"/>
    </row>
    <row r="27" spans="1:9" ht="20.100000000000001" customHeight="1">
      <c r="A27" s="246"/>
      <c r="I27" s="247"/>
    </row>
    <row r="28" spans="1:9" ht="20.100000000000001" customHeight="1">
      <c r="B28" s="61"/>
    </row>
    <row r="29" spans="1:9" ht="20.100000000000001" customHeight="1">
      <c r="B29" s="61"/>
    </row>
    <row r="30" spans="1:9" ht="20.100000000000001" customHeight="1">
      <c r="B30" s="61"/>
    </row>
    <row r="31" spans="1:9" ht="20.100000000000001" customHeight="1"/>
    <row r="32" spans="1:9" ht="20.100000000000001" customHeight="1"/>
    <row r="33" spans="1:9" ht="19.5" customHeight="1"/>
    <row r="34" spans="1:9" s="67" customFormat="1" ht="13.5" customHeight="1">
      <c r="A34" s="10"/>
      <c r="B34" s="117"/>
      <c r="C34" s="117"/>
      <c r="D34" s="10"/>
      <c r="E34" s="117"/>
      <c r="F34" s="117"/>
      <c r="G34" s="10"/>
      <c r="H34" s="10"/>
      <c r="I34" s="9"/>
    </row>
    <row r="35" spans="1:9" s="67" customFormat="1" ht="13.5" customHeight="1">
      <c r="A35" s="10"/>
      <c r="B35" s="117"/>
      <c r="C35" s="117"/>
      <c r="D35" s="10"/>
      <c r="E35" s="117"/>
      <c r="F35" s="117"/>
      <c r="G35" s="10"/>
      <c r="H35" s="10"/>
      <c r="I35" s="9"/>
    </row>
    <row r="36" spans="1:9" s="67" customFormat="1" ht="13.5" customHeight="1">
      <c r="I36" s="114"/>
    </row>
    <row r="43" spans="1:9" s="10" customFormat="1">
      <c r="A43" s="17"/>
      <c r="B43" s="17"/>
      <c r="C43" s="17"/>
      <c r="D43" s="17"/>
      <c r="E43" s="17"/>
      <c r="F43" s="17"/>
      <c r="G43" s="17"/>
      <c r="H43" s="17"/>
      <c r="I43" s="27"/>
    </row>
  </sheetData>
  <mergeCells count="5">
    <mergeCell ref="H26:I26"/>
    <mergeCell ref="A1:B1"/>
    <mergeCell ref="A2:I2"/>
    <mergeCell ref="B5:D5"/>
    <mergeCell ref="E5:G5"/>
  </mergeCells>
  <phoneticPr fontId="5" type="noConversion"/>
  <printOptions horizontalCentered="1"/>
  <pageMargins left="0.39370078740157483" right="0.39370078740157483" top="0.55118110236220474" bottom="0.55118110236220474" header="0.51181102362204722" footer="0.51181102362204722"/>
  <pageSetup paperSize="9" scale="82"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85" zoomScaleSheetLayoutView="100" workbookViewId="0">
      <selection activeCell="K7" sqref="K7"/>
    </sheetView>
  </sheetViews>
  <sheetFormatPr defaultRowHeight="12"/>
  <cols>
    <col min="1" max="1" width="11.7109375" style="17" customWidth="1"/>
    <col min="2" max="8" width="14.7109375" style="17" customWidth="1"/>
    <col min="9" max="9" width="14.7109375" style="27" customWidth="1"/>
    <col min="10" max="244" width="9.140625" style="17"/>
    <col min="245" max="245" width="11" style="17" customWidth="1"/>
    <col min="246" max="248" width="7.42578125" style="17" customWidth="1"/>
    <col min="249" max="249" width="8.5703125" style="17" customWidth="1"/>
    <col min="250" max="253" width="7.42578125" style="17" customWidth="1"/>
    <col min="254" max="254" width="16.5703125" style="17" customWidth="1"/>
    <col min="255" max="255" width="3.42578125" style="17" customWidth="1"/>
    <col min="256" max="256" width="11" style="17" customWidth="1"/>
    <col min="257" max="259" width="7.140625" style="17" customWidth="1"/>
    <col min="260" max="260" width="8.85546875" style="17" customWidth="1"/>
    <col min="261" max="264" width="7.140625" style="17" customWidth="1"/>
    <col min="265" max="265" width="16.5703125" style="17" customWidth="1"/>
    <col min="266" max="500" width="9.140625" style="17"/>
    <col min="501" max="501" width="11" style="17" customWidth="1"/>
    <col min="502" max="504" width="7.42578125" style="17" customWidth="1"/>
    <col min="505" max="505" width="8.5703125" style="17" customWidth="1"/>
    <col min="506" max="509" width="7.42578125" style="17" customWidth="1"/>
    <col min="510" max="510" width="16.5703125" style="17" customWidth="1"/>
    <col min="511" max="511" width="3.42578125" style="17" customWidth="1"/>
    <col min="512" max="512" width="11" style="17" customWidth="1"/>
    <col min="513" max="515" width="7.140625" style="17" customWidth="1"/>
    <col min="516" max="516" width="8.85546875" style="17" customWidth="1"/>
    <col min="517" max="520" width="7.140625" style="17" customWidth="1"/>
    <col min="521" max="521" width="16.5703125" style="17" customWidth="1"/>
    <col min="522" max="756" width="9.140625" style="17"/>
    <col min="757" max="757" width="11" style="17" customWidth="1"/>
    <col min="758" max="760" width="7.42578125" style="17" customWidth="1"/>
    <col min="761" max="761" width="8.5703125" style="17" customWidth="1"/>
    <col min="762" max="765" width="7.42578125" style="17" customWidth="1"/>
    <col min="766" max="766" width="16.5703125" style="17" customWidth="1"/>
    <col min="767" max="767" width="3.42578125" style="17" customWidth="1"/>
    <col min="768" max="768" width="11" style="17" customWidth="1"/>
    <col min="769" max="771" width="7.140625" style="17" customWidth="1"/>
    <col min="772" max="772" width="8.85546875" style="17" customWidth="1"/>
    <col min="773" max="776" width="7.140625" style="17" customWidth="1"/>
    <col min="777" max="777" width="16.5703125" style="17" customWidth="1"/>
    <col min="778" max="1012" width="9.140625" style="17"/>
    <col min="1013" max="1013" width="11" style="17" customWidth="1"/>
    <col min="1014" max="1016" width="7.42578125" style="17" customWidth="1"/>
    <col min="1017" max="1017" width="8.5703125" style="17" customWidth="1"/>
    <col min="1018" max="1021" width="7.42578125" style="17" customWidth="1"/>
    <col min="1022" max="1022" width="16.5703125" style="17" customWidth="1"/>
    <col min="1023" max="1023" width="3.42578125" style="17" customWidth="1"/>
    <col min="1024" max="1024" width="11" style="17" customWidth="1"/>
    <col min="1025" max="1027" width="7.140625" style="17" customWidth="1"/>
    <col min="1028" max="1028" width="8.85546875" style="17" customWidth="1"/>
    <col min="1029" max="1032" width="7.140625" style="17" customWidth="1"/>
    <col min="1033" max="1033" width="16.5703125" style="17" customWidth="1"/>
    <col min="1034" max="1268" width="9.140625" style="17"/>
    <col min="1269" max="1269" width="11" style="17" customWidth="1"/>
    <col min="1270" max="1272" width="7.42578125" style="17" customWidth="1"/>
    <col min="1273" max="1273" width="8.5703125" style="17" customWidth="1"/>
    <col min="1274" max="1277" width="7.42578125" style="17" customWidth="1"/>
    <col min="1278" max="1278" width="16.5703125" style="17" customWidth="1"/>
    <col min="1279" max="1279" width="3.42578125" style="17" customWidth="1"/>
    <col min="1280" max="1280" width="11" style="17" customWidth="1"/>
    <col min="1281" max="1283" width="7.140625" style="17" customWidth="1"/>
    <col min="1284" max="1284" width="8.85546875" style="17" customWidth="1"/>
    <col min="1285" max="1288" width="7.140625" style="17" customWidth="1"/>
    <col min="1289" max="1289" width="16.5703125" style="17" customWidth="1"/>
    <col min="1290" max="1524" width="9.140625" style="17"/>
    <col min="1525" max="1525" width="11" style="17" customWidth="1"/>
    <col min="1526" max="1528" width="7.42578125" style="17" customWidth="1"/>
    <col min="1529" max="1529" width="8.5703125" style="17" customWidth="1"/>
    <col min="1530" max="1533" width="7.42578125" style="17" customWidth="1"/>
    <col min="1534" max="1534" width="16.5703125" style="17" customWidth="1"/>
    <col min="1535" max="1535" width="3.42578125" style="17" customWidth="1"/>
    <col min="1536" max="1536" width="11" style="17" customWidth="1"/>
    <col min="1537" max="1539" width="7.140625" style="17" customWidth="1"/>
    <col min="1540" max="1540" width="8.85546875" style="17" customWidth="1"/>
    <col min="1541" max="1544" width="7.140625" style="17" customWidth="1"/>
    <col min="1545" max="1545" width="16.5703125" style="17" customWidth="1"/>
    <col min="1546" max="1780" width="9.140625" style="17"/>
    <col min="1781" max="1781" width="11" style="17" customWidth="1"/>
    <col min="1782" max="1784" width="7.42578125" style="17" customWidth="1"/>
    <col min="1785" max="1785" width="8.5703125" style="17" customWidth="1"/>
    <col min="1786" max="1789" width="7.42578125" style="17" customWidth="1"/>
    <col min="1790" max="1790" width="16.5703125" style="17" customWidth="1"/>
    <col min="1791" max="1791" width="3.42578125" style="17" customWidth="1"/>
    <col min="1792" max="1792" width="11" style="17" customWidth="1"/>
    <col min="1793" max="1795" width="7.140625" style="17" customWidth="1"/>
    <col min="1796" max="1796" width="8.85546875" style="17" customWidth="1"/>
    <col min="1797" max="1800" width="7.140625" style="17" customWidth="1"/>
    <col min="1801" max="1801" width="16.5703125" style="17" customWidth="1"/>
    <col min="1802" max="2036" width="9.140625" style="17"/>
    <col min="2037" max="2037" width="11" style="17" customWidth="1"/>
    <col min="2038" max="2040" width="7.42578125" style="17" customWidth="1"/>
    <col min="2041" max="2041" width="8.5703125" style="17" customWidth="1"/>
    <col min="2042" max="2045" width="7.42578125" style="17" customWidth="1"/>
    <col min="2046" max="2046" width="16.5703125" style="17" customWidth="1"/>
    <col min="2047" max="2047" width="3.42578125" style="17" customWidth="1"/>
    <col min="2048" max="2048" width="11" style="17" customWidth="1"/>
    <col min="2049" max="2051" width="7.140625" style="17" customWidth="1"/>
    <col min="2052" max="2052" width="8.85546875" style="17" customWidth="1"/>
    <col min="2053" max="2056" width="7.140625" style="17" customWidth="1"/>
    <col min="2057" max="2057" width="16.5703125" style="17" customWidth="1"/>
    <col min="2058" max="2292" width="9.140625" style="17"/>
    <col min="2293" max="2293" width="11" style="17" customWidth="1"/>
    <col min="2294" max="2296" width="7.42578125" style="17" customWidth="1"/>
    <col min="2297" max="2297" width="8.5703125" style="17" customWidth="1"/>
    <col min="2298" max="2301" width="7.42578125" style="17" customWidth="1"/>
    <col min="2302" max="2302" width="16.5703125" style="17" customWidth="1"/>
    <col min="2303" max="2303" width="3.42578125" style="17" customWidth="1"/>
    <col min="2304" max="2304" width="11" style="17" customWidth="1"/>
    <col min="2305" max="2307" width="7.140625" style="17" customWidth="1"/>
    <col min="2308" max="2308" width="8.85546875" style="17" customWidth="1"/>
    <col min="2309" max="2312" width="7.140625" style="17" customWidth="1"/>
    <col min="2313" max="2313" width="16.5703125" style="17" customWidth="1"/>
    <col min="2314" max="2548" width="9.140625" style="17"/>
    <col min="2549" max="2549" width="11" style="17" customWidth="1"/>
    <col min="2550" max="2552" width="7.42578125" style="17" customWidth="1"/>
    <col min="2553" max="2553" width="8.5703125" style="17" customWidth="1"/>
    <col min="2554" max="2557" width="7.42578125" style="17" customWidth="1"/>
    <col min="2558" max="2558" width="16.5703125" style="17" customWidth="1"/>
    <col min="2559" max="2559" width="3.42578125" style="17" customWidth="1"/>
    <col min="2560" max="2560" width="11" style="17" customWidth="1"/>
    <col min="2561" max="2563" width="7.140625" style="17" customWidth="1"/>
    <col min="2564" max="2564" width="8.85546875" style="17" customWidth="1"/>
    <col min="2565" max="2568" width="7.140625" style="17" customWidth="1"/>
    <col min="2569" max="2569" width="16.5703125" style="17" customWidth="1"/>
    <col min="2570" max="2804" width="9.140625" style="17"/>
    <col min="2805" max="2805" width="11" style="17" customWidth="1"/>
    <col min="2806" max="2808" width="7.42578125" style="17" customWidth="1"/>
    <col min="2809" max="2809" width="8.5703125" style="17" customWidth="1"/>
    <col min="2810" max="2813" width="7.42578125" style="17" customWidth="1"/>
    <col min="2814" max="2814" width="16.5703125" style="17" customWidth="1"/>
    <col min="2815" max="2815" width="3.42578125" style="17" customWidth="1"/>
    <col min="2816" max="2816" width="11" style="17" customWidth="1"/>
    <col min="2817" max="2819" width="7.140625" style="17" customWidth="1"/>
    <col min="2820" max="2820" width="8.85546875" style="17" customWidth="1"/>
    <col min="2821" max="2824" width="7.140625" style="17" customWidth="1"/>
    <col min="2825" max="2825" width="16.5703125" style="17" customWidth="1"/>
    <col min="2826" max="3060" width="9.140625" style="17"/>
    <col min="3061" max="3061" width="11" style="17" customWidth="1"/>
    <col min="3062" max="3064" width="7.42578125" style="17" customWidth="1"/>
    <col min="3065" max="3065" width="8.5703125" style="17" customWidth="1"/>
    <col min="3066" max="3069" width="7.42578125" style="17" customWidth="1"/>
    <col min="3070" max="3070" width="16.5703125" style="17" customWidth="1"/>
    <col min="3071" max="3071" width="3.42578125" style="17" customWidth="1"/>
    <col min="3072" max="3072" width="11" style="17" customWidth="1"/>
    <col min="3073" max="3075" width="7.140625" style="17" customWidth="1"/>
    <col min="3076" max="3076" width="8.85546875" style="17" customWidth="1"/>
    <col min="3077" max="3080" width="7.140625" style="17" customWidth="1"/>
    <col min="3081" max="3081" width="16.5703125" style="17" customWidth="1"/>
    <col min="3082" max="3316" width="9.140625" style="17"/>
    <col min="3317" max="3317" width="11" style="17" customWidth="1"/>
    <col min="3318" max="3320" width="7.42578125" style="17" customWidth="1"/>
    <col min="3321" max="3321" width="8.5703125" style="17" customWidth="1"/>
    <col min="3322" max="3325" width="7.42578125" style="17" customWidth="1"/>
    <col min="3326" max="3326" width="16.5703125" style="17" customWidth="1"/>
    <col min="3327" max="3327" width="3.42578125" style="17" customWidth="1"/>
    <col min="3328" max="3328" width="11" style="17" customWidth="1"/>
    <col min="3329" max="3331" width="7.140625" style="17" customWidth="1"/>
    <col min="3332" max="3332" width="8.85546875" style="17" customWidth="1"/>
    <col min="3333" max="3336" width="7.140625" style="17" customWidth="1"/>
    <col min="3337" max="3337" width="16.5703125" style="17" customWidth="1"/>
    <col min="3338" max="3572" width="9.140625" style="17"/>
    <col min="3573" max="3573" width="11" style="17" customWidth="1"/>
    <col min="3574" max="3576" width="7.42578125" style="17" customWidth="1"/>
    <col min="3577" max="3577" width="8.5703125" style="17" customWidth="1"/>
    <col min="3578" max="3581" width="7.42578125" style="17" customWidth="1"/>
    <col min="3582" max="3582" width="16.5703125" style="17" customWidth="1"/>
    <col min="3583" max="3583" width="3.42578125" style="17" customWidth="1"/>
    <col min="3584" max="3584" width="11" style="17" customWidth="1"/>
    <col min="3585" max="3587" width="7.140625" style="17" customWidth="1"/>
    <col min="3588" max="3588" width="8.85546875" style="17" customWidth="1"/>
    <col min="3589" max="3592" width="7.140625" style="17" customWidth="1"/>
    <col min="3593" max="3593" width="16.5703125" style="17" customWidth="1"/>
    <col min="3594" max="3828" width="9.140625" style="17"/>
    <col min="3829" max="3829" width="11" style="17" customWidth="1"/>
    <col min="3830" max="3832" width="7.42578125" style="17" customWidth="1"/>
    <col min="3833" max="3833" width="8.5703125" style="17" customWidth="1"/>
    <col min="3834" max="3837" width="7.42578125" style="17" customWidth="1"/>
    <col min="3838" max="3838" width="16.5703125" style="17" customWidth="1"/>
    <col min="3839" max="3839" width="3.42578125" style="17" customWidth="1"/>
    <col min="3840" max="3840" width="11" style="17" customWidth="1"/>
    <col min="3841" max="3843" width="7.140625" style="17" customWidth="1"/>
    <col min="3844" max="3844" width="8.85546875" style="17" customWidth="1"/>
    <col min="3845" max="3848" width="7.140625" style="17" customWidth="1"/>
    <col min="3849" max="3849" width="16.5703125" style="17" customWidth="1"/>
    <col min="3850" max="4084" width="9.140625" style="17"/>
    <col min="4085" max="4085" width="11" style="17" customWidth="1"/>
    <col min="4086" max="4088" width="7.42578125" style="17" customWidth="1"/>
    <col min="4089" max="4089" width="8.5703125" style="17" customWidth="1"/>
    <col min="4090" max="4093" width="7.42578125" style="17" customWidth="1"/>
    <col min="4094" max="4094" width="16.5703125" style="17" customWidth="1"/>
    <col min="4095" max="4095" width="3.42578125" style="17" customWidth="1"/>
    <col min="4096" max="4096" width="11" style="17" customWidth="1"/>
    <col min="4097" max="4099" width="7.140625" style="17" customWidth="1"/>
    <col min="4100" max="4100" width="8.85546875" style="17" customWidth="1"/>
    <col min="4101" max="4104" width="7.140625" style="17" customWidth="1"/>
    <col min="4105" max="4105" width="16.5703125" style="17" customWidth="1"/>
    <col min="4106" max="4340" width="9.140625" style="17"/>
    <col min="4341" max="4341" width="11" style="17" customWidth="1"/>
    <col min="4342" max="4344" width="7.42578125" style="17" customWidth="1"/>
    <col min="4345" max="4345" width="8.5703125" style="17" customWidth="1"/>
    <col min="4346" max="4349" width="7.42578125" style="17" customWidth="1"/>
    <col min="4350" max="4350" width="16.5703125" style="17" customWidth="1"/>
    <col min="4351" max="4351" width="3.42578125" style="17" customWidth="1"/>
    <col min="4352" max="4352" width="11" style="17" customWidth="1"/>
    <col min="4353" max="4355" width="7.140625" style="17" customWidth="1"/>
    <col min="4356" max="4356" width="8.85546875" style="17" customWidth="1"/>
    <col min="4357" max="4360" width="7.140625" style="17" customWidth="1"/>
    <col min="4361" max="4361" width="16.5703125" style="17" customWidth="1"/>
    <col min="4362" max="4596" width="9.140625" style="17"/>
    <col min="4597" max="4597" width="11" style="17" customWidth="1"/>
    <col min="4598" max="4600" width="7.42578125" style="17" customWidth="1"/>
    <col min="4601" max="4601" width="8.5703125" style="17" customWidth="1"/>
    <col min="4602" max="4605" width="7.42578125" style="17" customWidth="1"/>
    <col min="4606" max="4606" width="16.5703125" style="17" customWidth="1"/>
    <col min="4607" max="4607" width="3.42578125" style="17" customWidth="1"/>
    <col min="4608" max="4608" width="11" style="17" customWidth="1"/>
    <col min="4609" max="4611" width="7.140625" style="17" customWidth="1"/>
    <col min="4612" max="4612" width="8.85546875" style="17" customWidth="1"/>
    <col min="4613" max="4616" width="7.140625" style="17" customWidth="1"/>
    <col min="4617" max="4617" width="16.5703125" style="17" customWidth="1"/>
    <col min="4618" max="4852" width="9.140625" style="17"/>
    <col min="4853" max="4853" width="11" style="17" customWidth="1"/>
    <col min="4854" max="4856" width="7.42578125" style="17" customWidth="1"/>
    <col min="4857" max="4857" width="8.5703125" style="17" customWidth="1"/>
    <col min="4858" max="4861" width="7.42578125" style="17" customWidth="1"/>
    <col min="4862" max="4862" width="16.5703125" style="17" customWidth="1"/>
    <col min="4863" max="4863" width="3.42578125" style="17" customWidth="1"/>
    <col min="4864" max="4864" width="11" style="17" customWidth="1"/>
    <col min="4865" max="4867" width="7.140625" style="17" customWidth="1"/>
    <col min="4868" max="4868" width="8.85546875" style="17" customWidth="1"/>
    <col min="4869" max="4872" width="7.140625" style="17" customWidth="1"/>
    <col min="4873" max="4873" width="16.5703125" style="17" customWidth="1"/>
    <col min="4874" max="5108" width="9.140625" style="17"/>
    <col min="5109" max="5109" width="11" style="17" customWidth="1"/>
    <col min="5110" max="5112" width="7.42578125" style="17" customWidth="1"/>
    <col min="5113" max="5113" width="8.5703125" style="17" customWidth="1"/>
    <col min="5114" max="5117" width="7.42578125" style="17" customWidth="1"/>
    <col min="5118" max="5118" width="16.5703125" style="17" customWidth="1"/>
    <col min="5119" max="5119" width="3.42578125" style="17" customWidth="1"/>
    <col min="5120" max="5120" width="11" style="17" customWidth="1"/>
    <col min="5121" max="5123" width="7.140625" style="17" customWidth="1"/>
    <col min="5124" max="5124" width="8.85546875" style="17" customWidth="1"/>
    <col min="5125" max="5128" width="7.140625" style="17" customWidth="1"/>
    <col min="5129" max="5129" width="16.5703125" style="17" customWidth="1"/>
    <col min="5130" max="5364" width="9.140625" style="17"/>
    <col min="5365" max="5365" width="11" style="17" customWidth="1"/>
    <col min="5366" max="5368" width="7.42578125" style="17" customWidth="1"/>
    <col min="5369" max="5369" width="8.5703125" style="17" customWidth="1"/>
    <col min="5370" max="5373" width="7.42578125" style="17" customWidth="1"/>
    <col min="5374" max="5374" width="16.5703125" style="17" customWidth="1"/>
    <col min="5375" max="5375" width="3.42578125" style="17" customWidth="1"/>
    <col min="5376" max="5376" width="11" style="17" customWidth="1"/>
    <col min="5377" max="5379" width="7.140625" style="17" customWidth="1"/>
    <col min="5380" max="5380" width="8.85546875" style="17" customWidth="1"/>
    <col min="5381" max="5384" width="7.140625" style="17" customWidth="1"/>
    <col min="5385" max="5385" width="16.5703125" style="17" customWidth="1"/>
    <col min="5386" max="5620" width="9.140625" style="17"/>
    <col min="5621" max="5621" width="11" style="17" customWidth="1"/>
    <col min="5622" max="5624" width="7.42578125" style="17" customWidth="1"/>
    <col min="5625" max="5625" width="8.5703125" style="17" customWidth="1"/>
    <col min="5626" max="5629" width="7.42578125" style="17" customWidth="1"/>
    <col min="5630" max="5630" width="16.5703125" style="17" customWidth="1"/>
    <col min="5631" max="5631" width="3.42578125" style="17" customWidth="1"/>
    <col min="5632" max="5632" width="11" style="17" customWidth="1"/>
    <col min="5633" max="5635" width="7.140625" style="17" customWidth="1"/>
    <col min="5636" max="5636" width="8.85546875" style="17" customWidth="1"/>
    <col min="5637" max="5640" width="7.140625" style="17" customWidth="1"/>
    <col min="5641" max="5641" width="16.5703125" style="17" customWidth="1"/>
    <col min="5642" max="5876" width="9.140625" style="17"/>
    <col min="5877" max="5877" width="11" style="17" customWidth="1"/>
    <col min="5878" max="5880" width="7.42578125" style="17" customWidth="1"/>
    <col min="5881" max="5881" width="8.5703125" style="17" customWidth="1"/>
    <col min="5882" max="5885" width="7.42578125" style="17" customWidth="1"/>
    <col min="5886" max="5886" width="16.5703125" style="17" customWidth="1"/>
    <col min="5887" max="5887" width="3.42578125" style="17" customWidth="1"/>
    <col min="5888" max="5888" width="11" style="17" customWidth="1"/>
    <col min="5889" max="5891" width="7.140625" style="17" customWidth="1"/>
    <col min="5892" max="5892" width="8.85546875" style="17" customWidth="1"/>
    <col min="5893" max="5896" width="7.140625" style="17" customWidth="1"/>
    <col min="5897" max="5897" width="16.5703125" style="17" customWidth="1"/>
    <col min="5898" max="6132" width="9.140625" style="17"/>
    <col min="6133" max="6133" width="11" style="17" customWidth="1"/>
    <col min="6134" max="6136" width="7.42578125" style="17" customWidth="1"/>
    <col min="6137" max="6137" width="8.5703125" style="17" customWidth="1"/>
    <col min="6138" max="6141" width="7.42578125" style="17" customWidth="1"/>
    <col min="6142" max="6142" width="16.5703125" style="17" customWidth="1"/>
    <col min="6143" max="6143" width="3.42578125" style="17" customWidth="1"/>
    <col min="6144" max="6144" width="11" style="17" customWidth="1"/>
    <col min="6145" max="6147" width="7.140625" style="17" customWidth="1"/>
    <col min="6148" max="6148" width="8.85546875" style="17" customWidth="1"/>
    <col min="6149" max="6152" width="7.140625" style="17" customWidth="1"/>
    <col min="6153" max="6153" width="16.5703125" style="17" customWidth="1"/>
    <col min="6154" max="6388" width="9.140625" style="17"/>
    <col min="6389" max="6389" width="11" style="17" customWidth="1"/>
    <col min="6390" max="6392" width="7.42578125" style="17" customWidth="1"/>
    <col min="6393" max="6393" width="8.5703125" style="17" customWidth="1"/>
    <col min="6394" max="6397" width="7.42578125" style="17" customWidth="1"/>
    <col min="6398" max="6398" width="16.5703125" style="17" customWidth="1"/>
    <col min="6399" max="6399" width="3.42578125" style="17" customWidth="1"/>
    <col min="6400" max="6400" width="11" style="17" customWidth="1"/>
    <col min="6401" max="6403" width="7.140625" style="17" customWidth="1"/>
    <col min="6404" max="6404" width="8.85546875" style="17" customWidth="1"/>
    <col min="6405" max="6408" width="7.140625" style="17" customWidth="1"/>
    <col min="6409" max="6409" width="16.5703125" style="17" customWidth="1"/>
    <col min="6410" max="6644" width="9.140625" style="17"/>
    <col min="6645" max="6645" width="11" style="17" customWidth="1"/>
    <col min="6646" max="6648" width="7.42578125" style="17" customWidth="1"/>
    <col min="6649" max="6649" width="8.5703125" style="17" customWidth="1"/>
    <col min="6650" max="6653" width="7.42578125" style="17" customWidth="1"/>
    <col min="6654" max="6654" width="16.5703125" style="17" customWidth="1"/>
    <col min="6655" max="6655" width="3.42578125" style="17" customWidth="1"/>
    <col min="6656" max="6656" width="11" style="17" customWidth="1"/>
    <col min="6657" max="6659" width="7.140625" style="17" customWidth="1"/>
    <col min="6660" max="6660" width="8.85546875" style="17" customWidth="1"/>
    <col min="6661" max="6664" width="7.140625" style="17" customWidth="1"/>
    <col min="6665" max="6665" width="16.5703125" style="17" customWidth="1"/>
    <col min="6666" max="6900" width="9.140625" style="17"/>
    <col min="6901" max="6901" width="11" style="17" customWidth="1"/>
    <col min="6902" max="6904" width="7.42578125" style="17" customWidth="1"/>
    <col min="6905" max="6905" width="8.5703125" style="17" customWidth="1"/>
    <col min="6906" max="6909" width="7.42578125" style="17" customWidth="1"/>
    <col min="6910" max="6910" width="16.5703125" style="17" customWidth="1"/>
    <col min="6911" max="6911" width="3.42578125" style="17" customWidth="1"/>
    <col min="6912" max="6912" width="11" style="17" customWidth="1"/>
    <col min="6913" max="6915" width="7.140625" style="17" customWidth="1"/>
    <col min="6916" max="6916" width="8.85546875" style="17" customWidth="1"/>
    <col min="6917" max="6920" width="7.140625" style="17" customWidth="1"/>
    <col min="6921" max="6921" width="16.5703125" style="17" customWidth="1"/>
    <col min="6922" max="7156" width="9.140625" style="17"/>
    <col min="7157" max="7157" width="11" style="17" customWidth="1"/>
    <col min="7158" max="7160" width="7.42578125" style="17" customWidth="1"/>
    <col min="7161" max="7161" width="8.5703125" style="17" customWidth="1"/>
    <col min="7162" max="7165" width="7.42578125" style="17" customWidth="1"/>
    <col min="7166" max="7166" width="16.5703125" style="17" customWidth="1"/>
    <col min="7167" max="7167" width="3.42578125" style="17" customWidth="1"/>
    <col min="7168" max="7168" width="11" style="17" customWidth="1"/>
    <col min="7169" max="7171" width="7.140625" style="17" customWidth="1"/>
    <col min="7172" max="7172" width="8.85546875" style="17" customWidth="1"/>
    <col min="7173" max="7176" width="7.140625" style="17" customWidth="1"/>
    <col min="7177" max="7177" width="16.5703125" style="17" customWidth="1"/>
    <col min="7178" max="7412" width="9.140625" style="17"/>
    <col min="7413" max="7413" width="11" style="17" customWidth="1"/>
    <col min="7414" max="7416" width="7.42578125" style="17" customWidth="1"/>
    <col min="7417" max="7417" width="8.5703125" style="17" customWidth="1"/>
    <col min="7418" max="7421" width="7.42578125" style="17" customWidth="1"/>
    <col min="7422" max="7422" width="16.5703125" style="17" customWidth="1"/>
    <col min="7423" max="7423" width="3.42578125" style="17" customWidth="1"/>
    <col min="7424" max="7424" width="11" style="17" customWidth="1"/>
    <col min="7425" max="7427" width="7.140625" style="17" customWidth="1"/>
    <col min="7428" max="7428" width="8.85546875" style="17" customWidth="1"/>
    <col min="7429" max="7432" width="7.140625" style="17" customWidth="1"/>
    <col min="7433" max="7433" width="16.5703125" style="17" customWidth="1"/>
    <col min="7434" max="7668" width="9.140625" style="17"/>
    <col min="7669" max="7669" width="11" style="17" customWidth="1"/>
    <col min="7670" max="7672" width="7.42578125" style="17" customWidth="1"/>
    <col min="7673" max="7673" width="8.5703125" style="17" customWidth="1"/>
    <col min="7674" max="7677" width="7.42578125" style="17" customWidth="1"/>
    <col min="7678" max="7678" width="16.5703125" style="17" customWidth="1"/>
    <col min="7679" max="7679" width="3.42578125" style="17" customWidth="1"/>
    <col min="7680" max="7680" width="11" style="17" customWidth="1"/>
    <col min="7681" max="7683" width="7.140625" style="17" customWidth="1"/>
    <col min="7684" max="7684" width="8.85546875" style="17" customWidth="1"/>
    <col min="7685" max="7688" width="7.140625" style="17" customWidth="1"/>
    <col min="7689" max="7689" width="16.5703125" style="17" customWidth="1"/>
    <col min="7690" max="7924" width="9.140625" style="17"/>
    <col min="7925" max="7925" width="11" style="17" customWidth="1"/>
    <col min="7926" max="7928" width="7.42578125" style="17" customWidth="1"/>
    <col min="7929" max="7929" width="8.5703125" style="17" customWidth="1"/>
    <col min="7930" max="7933" width="7.42578125" style="17" customWidth="1"/>
    <col min="7934" max="7934" width="16.5703125" style="17" customWidth="1"/>
    <col min="7935" max="7935" width="3.42578125" style="17" customWidth="1"/>
    <col min="7936" max="7936" width="11" style="17" customWidth="1"/>
    <col min="7937" max="7939" width="7.140625" style="17" customWidth="1"/>
    <col min="7940" max="7940" width="8.85546875" style="17" customWidth="1"/>
    <col min="7941" max="7944" width="7.140625" style="17" customWidth="1"/>
    <col min="7945" max="7945" width="16.5703125" style="17" customWidth="1"/>
    <col min="7946" max="8180" width="9.140625" style="17"/>
    <col min="8181" max="8181" width="11" style="17" customWidth="1"/>
    <col min="8182" max="8184" width="7.42578125" style="17" customWidth="1"/>
    <col min="8185" max="8185" width="8.5703125" style="17" customWidth="1"/>
    <col min="8186" max="8189" width="7.42578125" style="17" customWidth="1"/>
    <col min="8190" max="8190" width="16.5703125" style="17" customWidth="1"/>
    <col min="8191" max="8191" width="3.42578125" style="17" customWidth="1"/>
    <col min="8192" max="8192" width="11" style="17" customWidth="1"/>
    <col min="8193" max="8195" width="7.140625" style="17" customWidth="1"/>
    <col min="8196" max="8196" width="8.85546875" style="17" customWidth="1"/>
    <col min="8197" max="8200" width="7.140625" style="17" customWidth="1"/>
    <col min="8201" max="8201" width="16.5703125" style="17" customWidth="1"/>
    <col min="8202" max="8436" width="9.140625" style="17"/>
    <col min="8437" max="8437" width="11" style="17" customWidth="1"/>
    <col min="8438" max="8440" width="7.42578125" style="17" customWidth="1"/>
    <col min="8441" max="8441" width="8.5703125" style="17" customWidth="1"/>
    <col min="8442" max="8445" width="7.42578125" style="17" customWidth="1"/>
    <col min="8446" max="8446" width="16.5703125" style="17" customWidth="1"/>
    <col min="8447" max="8447" width="3.42578125" style="17" customWidth="1"/>
    <col min="8448" max="8448" width="11" style="17" customWidth="1"/>
    <col min="8449" max="8451" width="7.140625" style="17" customWidth="1"/>
    <col min="8452" max="8452" width="8.85546875" style="17" customWidth="1"/>
    <col min="8453" max="8456" width="7.140625" style="17" customWidth="1"/>
    <col min="8457" max="8457" width="16.5703125" style="17" customWidth="1"/>
    <col min="8458" max="8692" width="9.140625" style="17"/>
    <col min="8693" max="8693" width="11" style="17" customWidth="1"/>
    <col min="8694" max="8696" width="7.42578125" style="17" customWidth="1"/>
    <col min="8697" max="8697" width="8.5703125" style="17" customWidth="1"/>
    <col min="8698" max="8701" width="7.42578125" style="17" customWidth="1"/>
    <col min="8702" max="8702" width="16.5703125" style="17" customWidth="1"/>
    <col min="8703" max="8703" width="3.42578125" style="17" customWidth="1"/>
    <col min="8704" max="8704" width="11" style="17" customWidth="1"/>
    <col min="8705" max="8707" width="7.140625" style="17" customWidth="1"/>
    <col min="8708" max="8708" width="8.85546875" style="17" customWidth="1"/>
    <col min="8709" max="8712" width="7.140625" style="17" customWidth="1"/>
    <col min="8713" max="8713" width="16.5703125" style="17" customWidth="1"/>
    <col min="8714" max="8948" width="9.140625" style="17"/>
    <col min="8949" max="8949" width="11" style="17" customWidth="1"/>
    <col min="8950" max="8952" width="7.42578125" style="17" customWidth="1"/>
    <col min="8953" max="8953" width="8.5703125" style="17" customWidth="1"/>
    <col min="8954" max="8957" width="7.42578125" style="17" customWidth="1"/>
    <col min="8958" max="8958" width="16.5703125" style="17" customWidth="1"/>
    <col min="8959" max="8959" width="3.42578125" style="17" customWidth="1"/>
    <col min="8960" max="8960" width="11" style="17" customWidth="1"/>
    <col min="8961" max="8963" width="7.140625" style="17" customWidth="1"/>
    <col min="8964" max="8964" width="8.85546875" style="17" customWidth="1"/>
    <col min="8965" max="8968" width="7.140625" style="17" customWidth="1"/>
    <col min="8969" max="8969" width="16.5703125" style="17" customWidth="1"/>
    <col min="8970" max="9204" width="9.140625" style="17"/>
    <col min="9205" max="9205" width="11" style="17" customWidth="1"/>
    <col min="9206" max="9208" width="7.42578125" style="17" customWidth="1"/>
    <col min="9209" max="9209" width="8.5703125" style="17" customWidth="1"/>
    <col min="9210" max="9213" width="7.42578125" style="17" customWidth="1"/>
    <col min="9214" max="9214" width="16.5703125" style="17" customWidth="1"/>
    <col min="9215" max="9215" width="3.42578125" style="17" customWidth="1"/>
    <col min="9216" max="9216" width="11" style="17" customWidth="1"/>
    <col min="9217" max="9219" width="7.140625" style="17" customWidth="1"/>
    <col min="9220" max="9220" width="8.85546875" style="17" customWidth="1"/>
    <col min="9221" max="9224" width="7.140625" style="17" customWidth="1"/>
    <col min="9225" max="9225" width="16.5703125" style="17" customWidth="1"/>
    <col min="9226" max="9460" width="9.140625" style="17"/>
    <col min="9461" max="9461" width="11" style="17" customWidth="1"/>
    <col min="9462" max="9464" width="7.42578125" style="17" customWidth="1"/>
    <col min="9465" max="9465" width="8.5703125" style="17" customWidth="1"/>
    <col min="9466" max="9469" width="7.42578125" style="17" customWidth="1"/>
    <col min="9470" max="9470" width="16.5703125" style="17" customWidth="1"/>
    <col min="9471" max="9471" width="3.42578125" style="17" customWidth="1"/>
    <col min="9472" max="9472" width="11" style="17" customWidth="1"/>
    <col min="9473" max="9475" width="7.140625" style="17" customWidth="1"/>
    <col min="9476" max="9476" width="8.85546875" style="17" customWidth="1"/>
    <col min="9477" max="9480" width="7.140625" style="17" customWidth="1"/>
    <col min="9481" max="9481" width="16.5703125" style="17" customWidth="1"/>
    <col min="9482" max="9716" width="9.140625" style="17"/>
    <col min="9717" max="9717" width="11" style="17" customWidth="1"/>
    <col min="9718" max="9720" width="7.42578125" style="17" customWidth="1"/>
    <col min="9721" max="9721" width="8.5703125" style="17" customWidth="1"/>
    <col min="9722" max="9725" width="7.42578125" style="17" customWidth="1"/>
    <col min="9726" max="9726" width="16.5703125" style="17" customWidth="1"/>
    <col min="9727" max="9727" width="3.42578125" style="17" customWidth="1"/>
    <col min="9728" max="9728" width="11" style="17" customWidth="1"/>
    <col min="9729" max="9731" width="7.140625" style="17" customWidth="1"/>
    <col min="9732" max="9732" width="8.85546875" style="17" customWidth="1"/>
    <col min="9733" max="9736" width="7.140625" style="17" customWidth="1"/>
    <col min="9737" max="9737" width="16.5703125" style="17" customWidth="1"/>
    <col min="9738" max="9972" width="9.140625" style="17"/>
    <col min="9973" max="9973" width="11" style="17" customWidth="1"/>
    <col min="9974" max="9976" width="7.42578125" style="17" customWidth="1"/>
    <col min="9977" max="9977" width="8.5703125" style="17" customWidth="1"/>
    <col min="9978" max="9981" width="7.42578125" style="17" customWidth="1"/>
    <col min="9982" max="9982" width="16.5703125" style="17" customWidth="1"/>
    <col min="9983" max="9983" width="3.42578125" style="17" customWidth="1"/>
    <col min="9984" max="9984" width="11" style="17" customWidth="1"/>
    <col min="9985" max="9987" width="7.140625" style="17" customWidth="1"/>
    <col min="9988" max="9988" width="8.85546875" style="17" customWidth="1"/>
    <col min="9989" max="9992" width="7.140625" style="17" customWidth="1"/>
    <col min="9993" max="9993" width="16.5703125" style="17" customWidth="1"/>
    <col min="9994" max="10228" width="9.140625" style="17"/>
    <col min="10229" max="10229" width="11" style="17" customWidth="1"/>
    <col min="10230" max="10232" width="7.42578125" style="17" customWidth="1"/>
    <col min="10233" max="10233" width="8.5703125" style="17" customWidth="1"/>
    <col min="10234" max="10237" width="7.42578125" style="17" customWidth="1"/>
    <col min="10238" max="10238" width="16.5703125" style="17" customWidth="1"/>
    <col min="10239" max="10239" width="3.42578125" style="17" customWidth="1"/>
    <col min="10240" max="10240" width="11" style="17" customWidth="1"/>
    <col min="10241" max="10243" width="7.140625" style="17" customWidth="1"/>
    <col min="10244" max="10244" width="8.85546875" style="17" customWidth="1"/>
    <col min="10245" max="10248" width="7.140625" style="17" customWidth="1"/>
    <col min="10249" max="10249" width="16.5703125" style="17" customWidth="1"/>
    <col min="10250" max="10484" width="9.140625" style="17"/>
    <col min="10485" max="10485" width="11" style="17" customWidth="1"/>
    <col min="10486" max="10488" width="7.42578125" style="17" customWidth="1"/>
    <col min="10489" max="10489" width="8.5703125" style="17" customWidth="1"/>
    <col min="10490" max="10493" width="7.42578125" style="17" customWidth="1"/>
    <col min="10494" max="10494" width="16.5703125" style="17" customWidth="1"/>
    <col min="10495" max="10495" width="3.42578125" style="17" customWidth="1"/>
    <col min="10496" max="10496" width="11" style="17" customWidth="1"/>
    <col min="10497" max="10499" width="7.140625" style="17" customWidth="1"/>
    <col min="10500" max="10500" width="8.85546875" style="17" customWidth="1"/>
    <col min="10501" max="10504" width="7.140625" style="17" customWidth="1"/>
    <col min="10505" max="10505" width="16.5703125" style="17" customWidth="1"/>
    <col min="10506" max="10740" width="9.140625" style="17"/>
    <col min="10741" max="10741" width="11" style="17" customWidth="1"/>
    <col min="10742" max="10744" width="7.42578125" style="17" customWidth="1"/>
    <col min="10745" max="10745" width="8.5703125" style="17" customWidth="1"/>
    <col min="10746" max="10749" width="7.42578125" style="17" customWidth="1"/>
    <col min="10750" max="10750" width="16.5703125" style="17" customWidth="1"/>
    <col min="10751" max="10751" width="3.42578125" style="17" customWidth="1"/>
    <col min="10752" max="10752" width="11" style="17" customWidth="1"/>
    <col min="10753" max="10755" width="7.140625" style="17" customWidth="1"/>
    <col min="10756" max="10756" width="8.85546875" style="17" customWidth="1"/>
    <col min="10757" max="10760" width="7.140625" style="17" customWidth="1"/>
    <col min="10761" max="10761" width="16.5703125" style="17" customWidth="1"/>
    <col min="10762" max="10996" width="9.140625" style="17"/>
    <col min="10997" max="10997" width="11" style="17" customWidth="1"/>
    <col min="10998" max="11000" width="7.42578125" style="17" customWidth="1"/>
    <col min="11001" max="11001" width="8.5703125" style="17" customWidth="1"/>
    <col min="11002" max="11005" width="7.42578125" style="17" customWidth="1"/>
    <col min="11006" max="11006" width="16.5703125" style="17" customWidth="1"/>
    <col min="11007" max="11007" width="3.42578125" style="17" customWidth="1"/>
    <col min="11008" max="11008" width="11" style="17" customWidth="1"/>
    <col min="11009" max="11011" width="7.140625" style="17" customWidth="1"/>
    <col min="11012" max="11012" width="8.85546875" style="17" customWidth="1"/>
    <col min="11013" max="11016" width="7.140625" style="17" customWidth="1"/>
    <col min="11017" max="11017" width="16.5703125" style="17" customWidth="1"/>
    <col min="11018" max="11252" width="9.140625" style="17"/>
    <col min="11253" max="11253" width="11" style="17" customWidth="1"/>
    <col min="11254" max="11256" width="7.42578125" style="17" customWidth="1"/>
    <col min="11257" max="11257" width="8.5703125" style="17" customWidth="1"/>
    <col min="11258" max="11261" width="7.42578125" style="17" customWidth="1"/>
    <col min="11262" max="11262" width="16.5703125" style="17" customWidth="1"/>
    <col min="11263" max="11263" width="3.42578125" style="17" customWidth="1"/>
    <col min="11264" max="11264" width="11" style="17" customWidth="1"/>
    <col min="11265" max="11267" width="7.140625" style="17" customWidth="1"/>
    <col min="11268" max="11268" width="8.85546875" style="17" customWidth="1"/>
    <col min="11269" max="11272" width="7.140625" style="17" customWidth="1"/>
    <col min="11273" max="11273" width="16.5703125" style="17" customWidth="1"/>
    <col min="11274" max="11508" width="9.140625" style="17"/>
    <col min="11509" max="11509" width="11" style="17" customWidth="1"/>
    <col min="11510" max="11512" width="7.42578125" style="17" customWidth="1"/>
    <col min="11513" max="11513" width="8.5703125" style="17" customWidth="1"/>
    <col min="11514" max="11517" width="7.42578125" style="17" customWidth="1"/>
    <col min="11518" max="11518" width="16.5703125" style="17" customWidth="1"/>
    <col min="11519" max="11519" width="3.42578125" style="17" customWidth="1"/>
    <col min="11520" max="11520" width="11" style="17" customWidth="1"/>
    <col min="11521" max="11523" width="7.140625" style="17" customWidth="1"/>
    <col min="11524" max="11524" width="8.85546875" style="17" customWidth="1"/>
    <col min="11525" max="11528" width="7.140625" style="17" customWidth="1"/>
    <col min="11529" max="11529" width="16.5703125" style="17" customWidth="1"/>
    <col min="11530" max="11764" width="9.140625" style="17"/>
    <col min="11765" max="11765" width="11" style="17" customWidth="1"/>
    <col min="11766" max="11768" width="7.42578125" style="17" customWidth="1"/>
    <col min="11769" max="11769" width="8.5703125" style="17" customWidth="1"/>
    <col min="11770" max="11773" width="7.42578125" style="17" customWidth="1"/>
    <col min="11774" max="11774" width="16.5703125" style="17" customWidth="1"/>
    <col min="11775" max="11775" width="3.42578125" style="17" customWidth="1"/>
    <col min="11776" max="11776" width="11" style="17" customWidth="1"/>
    <col min="11777" max="11779" width="7.140625" style="17" customWidth="1"/>
    <col min="11780" max="11780" width="8.85546875" style="17" customWidth="1"/>
    <col min="11781" max="11784" width="7.140625" style="17" customWidth="1"/>
    <col min="11785" max="11785" width="16.5703125" style="17" customWidth="1"/>
    <col min="11786" max="12020" width="9.140625" style="17"/>
    <col min="12021" max="12021" width="11" style="17" customWidth="1"/>
    <col min="12022" max="12024" width="7.42578125" style="17" customWidth="1"/>
    <col min="12025" max="12025" width="8.5703125" style="17" customWidth="1"/>
    <col min="12026" max="12029" width="7.42578125" style="17" customWidth="1"/>
    <col min="12030" max="12030" width="16.5703125" style="17" customWidth="1"/>
    <col min="12031" max="12031" width="3.42578125" style="17" customWidth="1"/>
    <col min="12032" max="12032" width="11" style="17" customWidth="1"/>
    <col min="12033" max="12035" width="7.140625" style="17" customWidth="1"/>
    <col min="12036" max="12036" width="8.85546875" style="17" customWidth="1"/>
    <col min="12037" max="12040" width="7.140625" style="17" customWidth="1"/>
    <col min="12041" max="12041" width="16.5703125" style="17" customWidth="1"/>
    <col min="12042" max="12276" width="9.140625" style="17"/>
    <col min="12277" max="12277" width="11" style="17" customWidth="1"/>
    <col min="12278" max="12280" width="7.42578125" style="17" customWidth="1"/>
    <col min="12281" max="12281" width="8.5703125" style="17" customWidth="1"/>
    <col min="12282" max="12285" width="7.42578125" style="17" customWidth="1"/>
    <col min="12286" max="12286" width="16.5703125" style="17" customWidth="1"/>
    <col min="12287" max="12287" width="3.42578125" style="17" customWidth="1"/>
    <col min="12288" max="12288" width="11" style="17" customWidth="1"/>
    <col min="12289" max="12291" width="7.140625" style="17" customWidth="1"/>
    <col min="12292" max="12292" width="8.85546875" style="17" customWidth="1"/>
    <col min="12293" max="12296" width="7.140625" style="17" customWidth="1"/>
    <col min="12297" max="12297" width="16.5703125" style="17" customWidth="1"/>
    <col min="12298" max="12532" width="9.140625" style="17"/>
    <col min="12533" max="12533" width="11" style="17" customWidth="1"/>
    <col min="12534" max="12536" width="7.42578125" style="17" customWidth="1"/>
    <col min="12537" max="12537" width="8.5703125" style="17" customWidth="1"/>
    <col min="12538" max="12541" width="7.42578125" style="17" customWidth="1"/>
    <col min="12542" max="12542" width="16.5703125" style="17" customWidth="1"/>
    <col min="12543" max="12543" width="3.42578125" style="17" customWidth="1"/>
    <col min="12544" max="12544" width="11" style="17" customWidth="1"/>
    <col min="12545" max="12547" width="7.140625" style="17" customWidth="1"/>
    <col min="12548" max="12548" width="8.85546875" style="17" customWidth="1"/>
    <col min="12549" max="12552" width="7.140625" style="17" customWidth="1"/>
    <col min="12553" max="12553" width="16.5703125" style="17" customWidth="1"/>
    <col min="12554" max="12788" width="9.140625" style="17"/>
    <col min="12789" max="12789" width="11" style="17" customWidth="1"/>
    <col min="12790" max="12792" width="7.42578125" style="17" customWidth="1"/>
    <col min="12793" max="12793" width="8.5703125" style="17" customWidth="1"/>
    <col min="12794" max="12797" width="7.42578125" style="17" customWidth="1"/>
    <col min="12798" max="12798" width="16.5703125" style="17" customWidth="1"/>
    <col min="12799" max="12799" width="3.42578125" style="17" customWidth="1"/>
    <col min="12800" max="12800" width="11" style="17" customWidth="1"/>
    <col min="12801" max="12803" width="7.140625" style="17" customWidth="1"/>
    <col min="12804" max="12804" width="8.85546875" style="17" customWidth="1"/>
    <col min="12805" max="12808" width="7.140625" style="17" customWidth="1"/>
    <col min="12809" max="12809" width="16.5703125" style="17" customWidth="1"/>
    <col min="12810" max="13044" width="9.140625" style="17"/>
    <col min="13045" max="13045" width="11" style="17" customWidth="1"/>
    <col min="13046" max="13048" width="7.42578125" style="17" customWidth="1"/>
    <col min="13049" max="13049" width="8.5703125" style="17" customWidth="1"/>
    <col min="13050" max="13053" width="7.42578125" style="17" customWidth="1"/>
    <col min="13054" max="13054" width="16.5703125" style="17" customWidth="1"/>
    <col min="13055" max="13055" width="3.42578125" style="17" customWidth="1"/>
    <col min="13056" max="13056" width="11" style="17" customWidth="1"/>
    <col min="13057" max="13059" width="7.140625" style="17" customWidth="1"/>
    <col min="13060" max="13060" width="8.85546875" style="17" customWidth="1"/>
    <col min="13061" max="13064" width="7.140625" style="17" customWidth="1"/>
    <col min="13065" max="13065" width="16.5703125" style="17" customWidth="1"/>
    <col min="13066" max="13300" width="9.140625" style="17"/>
    <col min="13301" max="13301" width="11" style="17" customWidth="1"/>
    <col min="13302" max="13304" width="7.42578125" style="17" customWidth="1"/>
    <col min="13305" max="13305" width="8.5703125" style="17" customWidth="1"/>
    <col min="13306" max="13309" width="7.42578125" style="17" customWidth="1"/>
    <col min="13310" max="13310" width="16.5703125" style="17" customWidth="1"/>
    <col min="13311" max="13311" width="3.42578125" style="17" customWidth="1"/>
    <col min="13312" max="13312" width="11" style="17" customWidth="1"/>
    <col min="13313" max="13315" width="7.140625" style="17" customWidth="1"/>
    <col min="13316" max="13316" width="8.85546875" style="17" customWidth="1"/>
    <col min="13317" max="13320" width="7.140625" style="17" customWidth="1"/>
    <col min="13321" max="13321" width="16.5703125" style="17" customWidth="1"/>
    <col min="13322" max="13556" width="9.140625" style="17"/>
    <col min="13557" max="13557" width="11" style="17" customWidth="1"/>
    <col min="13558" max="13560" width="7.42578125" style="17" customWidth="1"/>
    <col min="13561" max="13561" width="8.5703125" style="17" customWidth="1"/>
    <col min="13562" max="13565" width="7.42578125" style="17" customWidth="1"/>
    <col min="13566" max="13566" width="16.5703125" style="17" customWidth="1"/>
    <col min="13567" max="13567" width="3.42578125" style="17" customWidth="1"/>
    <col min="13568" max="13568" width="11" style="17" customWidth="1"/>
    <col min="13569" max="13571" width="7.140625" style="17" customWidth="1"/>
    <col min="13572" max="13572" width="8.85546875" style="17" customWidth="1"/>
    <col min="13573" max="13576" width="7.140625" style="17" customWidth="1"/>
    <col min="13577" max="13577" width="16.5703125" style="17" customWidth="1"/>
    <col min="13578" max="13812" width="9.140625" style="17"/>
    <col min="13813" max="13813" width="11" style="17" customWidth="1"/>
    <col min="13814" max="13816" width="7.42578125" style="17" customWidth="1"/>
    <col min="13817" max="13817" width="8.5703125" style="17" customWidth="1"/>
    <col min="13818" max="13821" width="7.42578125" style="17" customWidth="1"/>
    <col min="13822" max="13822" width="16.5703125" style="17" customWidth="1"/>
    <col min="13823" max="13823" width="3.42578125" style="17" customWidth="1"/>
    <col min="13824" max="13824" width="11" style="17" customWidth="1"/>
    <col min="13825" max="13827" width="7.140625" style="17" customWidth="1"/>
    <col min="13828" max="13828" width="8.85546875" style="17" customWidth="1"/>
    <col min="13829" max="13832" width="7.140625" style="17" customWidth="1"/>
    <col min="13833" max="13833" width="16.5703125" style="17" customWidth="1"/>
    <col min="13834" max="14068" width="9.140625" style="17"/>
    <col min="14069" max="14069" width="11" style="17" customWidth="1"/>
    <col min="14070" max="14072" width="7.42578125" style="17" customWidth="1"/>
    <col min="14073" max="14073" width="8.5703125" style="17" customWidth="1"/>
    <col min="14074" max="14077" width="7.42578125" style="17" customWidth="1"/>
    <col min="14078" max="14078" width="16.5703125" style="17" customWidth="1"/>
    <col min="14079" max="14079" width="3.42578125" style="17" customWidth="1"/>
    <col min="14080" max="14080" width="11" style="17" customWidth="1"/>
    <col min="14081" max="14083" width="7.140625" style="17" customWidth="1"/>
    <col min="14084" max="14084" width="8.85546875" style="17" customWidth="1"/>
    <col min="14085" max="14088" width="7.140625" style="17" customWidth="1"/>
    <col min="14089" max="14089" width="16.5703125" style="17" customWidth="1"/>
    <col min="14090" max="14324" width="9.140625" style="17"/>
    <col min="14325" max="14325" width="11" style="17" customWidth="1"/>
    <col min="14326" max="14328" width="7.42578125" style="17" customWidth="1"/>
    <col min="14329" max="14329" width="8.5703125" style="17" customWidth="1"/>
    <col min="14330" max="14333" width="7.42578125" style="17" customWidth="1"/>
    <col min="14334" max="14334" width="16.5703125" style="17" customWidth="1"/>
    <col min="14335" max="14335" width="3.42578125" style="17" customWidth="1"/>
    <col min="14336" max="14336" width="11" style="17" customWidth="1"/>
    <col min="14337" max="14339" width="7.140625" style="17" customWidth="1"/>
    <col min="14340" max="14340" width="8.85546875" style="17" customWidth="1"/>
    <col min="14341" max="14344" width="7.140625" style="17" customWidth="1"/>
    <col min="14345" max="14345" width="16.5703125" style="17" customWidth="1"/>
    <col min="14346" max="14580" width="9.140625" style="17"/>
    <col min="14581" max="14581" width="11" style="17" customWidth="1"/>
    <col min="14582" max="14584" width="7.42578125" style="17" customWidth="1"/>
    <col min="14585" max="14585" width="8.5703125" style="17" customWidth="1"/>
    <col min="14586" max="14589" width="7.42578125" style="17" customWidth="1"/>
    <col min="14590" max="14590" width="16.5703125" style="17" customWidth="1"/>
    <col min="14591" max="14591" width="3.42578125" style="17" customWidth="1"/>
    <col min="14592" max="14592" width="11" style="17" customWidth="1"/>
    <col min="14593" max="14595" width="7.140625" style="17" customWidth="1"/>
    <col min="14596" max="14596" width="8.85546875" style="17" customWidth="1"/>
    <col min="14597" max="14600" width="7.140625" style="17" customWidth="1"/>
    <col min="14601" max="14601" width="16.5703125" style="17" customWidth="1"/>
    <col min="14602" max="14836" width="9.140625" style="17"/>
    <col min="14837" max="14837" width="11" style="17" customWidth="1"/>
    <col min="14838" max="14840" width="7.42578125" style="17" customWidth="1"/>
    <col min="14841" max="14841" width="8.5703125" style="17" customWidth="1"/>
    <col min="14842" max="14845" width="7.42578125" style="17" customWidth="1"/>
    <col min="14846" max="14846" width="16.5703125" style="17" customWidth="1"/>
    <col min="14847" max="14847" width="3.42578125" style="17" customWidth="1"/>
    <col min="14848" max="14848" width="11" style="17" customWidth="1"/>
    <col min="14849" max="14851" width="7.140625" style="17" customWidth="1"/>
    <col min="14852" max="14852" width="8.85546875" style="17" customWidth="1"/>
    <col min="14853" max="14856" width="7.140625" style="17" customWidth="1"/>
    <col min="14857" max="14857" width="16.5703125" style="17" customWidth="1"/>
    <col min="14858" max="15092" width="9.140625" style="17"/>
    <col min="15093" max="15093" width="11" style="17" customWidth="1"/>
    <col min="15094" max="15096" width="7.42578125" style="17" customWidth="1"/>
    <col min="15097" max="15097" width="8.5703125" style="17" customWidth="1"/>
    <col min="15098" max="15101" width="7.42578125" style="17" customWidth="1"/>
    <col min="15102" max="15102" width="16.5703125" style="17" customWidth="1"/>
    <col min="15103" max="15103" width="3.42578125" style="17" customWidth="1"/>
    <col min="15104" max="15104" width="11" style="17" customWidth="1"/>
    <col min="15105" max="15107" width="7.140625" style="17" customWidth="1"/>
    <col min="15108" max="15108" width="8.85546875" style="17" customWidth="1"/>
    <col min="15109" max="15112" width="7.140625" style="17" customWidth="1"/>
    <col min="15113" max="15113" width="16.5703125" style="17" customWidth="1"/>
    <col min="15114" max="15348" width="9.140625" style="17"/>
    <col min="15349" max="15349" width="11" style="17" customWidth="1"/>
    <col min="15350" max="15352" width="7.42578125" style="17" customWidth="1"/>
    <col min="15353" max="15353" width="8.5703125" style="17" customWidth="1"/>
    <col min="15354" max="15357" width="7.42578125" style="17" customWidth="1"/>
    <col min="15358" max="15358" width="16.5703125" style="17" customWidth="1"/>
    <col min="15359" max="15359" width="3.42578125" style="17" customWidth="1"/>
    <col min="15360" max="15360" width="11" style="17" customWidth="1"/>
    <col min="15361" max="15363" width="7.140625" style="17" customWidth="1"/>
    <col min="15364" max="15364" width="8.85546875" style="17" customWidth="1"/>
    <col min="15365" max="15368" width="7.140625" style="17" customWidth="1"/>
    <col min="15369" max="15369" width="16.5703125" style="17" customWidth="1"/>
    <col min="15370" max="15604" width="9.140625" style="17"/>
    <col min="15605" max="15605" width="11" style="17" customWidth="1"/>
    <col min="15606" max="15608" width="7.42578125" style="17" customWidth="1"/>
    <col min="15609" max="15609" width="8.5703125" style="17" customWidth="1"/>
    <col min="15610" max="15613" width="7.42578125" style="17" customWidth="1"/>
    <col min="15614" max="15614" width="16.5703125" style="17" customWidth="1"/>
    <col min="15615" max="15615" width="3.42578125" style="17" customWidth="1"/>
    <col min="15616" max="15616" width="11" style="17" customWidth="1"/>
    <col min="15617" max="15619" width="7.140625" style="17" customWidth="1"/>
    <col min="15620" max="15620" width="8.85546875" style="17" customWidth="1"/>
    <col min="15621" max="15624" width="7.140625" style="17" customWidth="1"/>
    <col min="15625" max="15625" width="16.5703125" style="17" customWidth="1"/>
    <col min="15626" max="15860" width="9.140625" style="17"/>
    <col min="15861" max="15861" width="11" style="17" customWidth="1"/>
    <col min="15862" max="15864" width="7.42578125" style="17" customWidth="1"/>
    <col min="15865" max="15865" width="8.5703125" style="17" customWidth="1"/>
    <col min="15866" max="15869" width="7.42578125" style="17" customWidth="1"/>
    <col min="15870" max="15870" width="16.5703125" style="17" customWidth="1"/>
    <col min="15871" max="15871" width="3.42578125" style="17" customWidth="1"/>
    <col min="15872" max="15872" width="11" style="17" customWidth="1"/>
    <col min="15873" max="15875" width="7.140625" style="17" customWidth="1"/>
    <col min="15876" max="15876" width="8.85546875" style="17" customWidth="1"/>
    <col min="15877" max="15880" width="7.140625" style="17" customWidth="1"/>
    <col min="15881" max="15881" width="16.5703125" style="17" customWidth="1"/>
    <col min="15882" max="16116" width="9.140625" style="17"/>
    <col min="16117" max="16117" width="11" style="17" customWidth="1"/>
    <col min="16118" max="16120" width="7.42578125" style="17" customWidth="1"/>
    <col min="16121" max="16121" width="8.5703125" style="17" customWidth="1"/>
    <col min="16122" max="16125" width="7.42578125" style="17" customWidth="1"/>
    <col min="16126" max="16126" width="16.5703125" style="17" customWidth="1"/>
    <col min="16127" max="16127" width="3.42578125" style="17" customWidth="1"/>
    <col min="16128" max="16128" width="11" style="17" customWidth="1"/>
    <col min="16129" max="16131" width="7.140625" style="17" customWidth="1"/>
    <col min="16132" max="16132" width="8.85546875" style="17" customWidth="1"/>
    <col min="16133" max="16136" width="7.140625" style="17" customWidth="1"/>
    <col min="16137" max="16137" width="16.5703125" style="17" customWidth="1"/>
    <col min="16138" max="16384" width="9.140625" style="17"/>
  </cols>
  <sheetData>
    <row r="1" spans="1:9" ht="24.95" customHeight="1">
      <c r="A1" s="395" t="s">
        <v>89</v>
      </c>
      <c r="B1" s="395"/>
    </row>
    <row r="2" spans="1:9" s="48" customFormat="1" ht="24.95" customHeight="1">
      <c r="A2" s="406" t="s">
        <v>280</v>
      </c>
      <c r="B2" s="406"/>
      <c r="C2" s="406"/>
      <c r="D2" s="406"/>
      <c r="E2" s="406"/>
      <c r="F2" s="406"/>
      <c r="G2" s="406"/>
      <c r="H2" s="406"/>
      <c r="I2" s="406"/>
    </row>
    <row r="3" spans="1:9" s="13" customFormat="1" ht="23.1" customHeight="1">
      <c r="A3" s="14"/>
      <c r="B3" s="14"/>
      <c r="C3" s="14"/>
      <c r="D3" s="14"/>
      <c r="E3" s="14"/>
      <c r="F3" s="14"/>
      <c r="G3" s="14"/>
      <c r="H3" s="14"/>
      <c r="I3" s="64"/>
    </row>
    <row r="4" spans="1:9" s="67" customFormat="1" ht="15" customHeight="1" thickBot="1">
      <c r="A4" s="119" t="s">
        <v>199</v>
      </c>
      <c r="B4" s="119"/>
      <c r="C4" s="119"/>
      <c r="E4" s="119"/>
      <c r="F4" s="119"/>
      <c r="I4" s="153" t="s">
        <v>200</v>
      </c>
    </row>
    <row r="5" spans="1:9" s="8" customFormat="1" ht="18.75" customHeight="1">
      <c r="A5" s="143" t="s">
        <v>205</v>
      </c>
      <c r="B5" s="417" t="s">
        <v>208</v>
      </c>
      <c r="C5" s="404"/>
      <c r="D5" s="418"/>
      <c r="E5" s="417" t="s">
        <v>209</v>
      </c>
      <c r="F5" s="404"/>
      <c r="G5" s="418"/>
      <c r="H5" s="143" t="s">
        <v>28</v>
      </c>
      <c r="I5" s="145" t="s">
        <v>29</v>
      </c>
    </row>
    <row r="6" spans="1:9" s="8" customFormat="1" ht="18.75" customHeight="1">
      <c r="A6" s="123"/>
      <c r="B6" s="72"/>
      <c r="C6" s="123" t="s">
        <v>6</v>
      </c>
      <c r="D6" s="72" t="s">
        <v>7</v>
      </c>
      <c r="E6" s="72"/>
      <c r="F6" s="123" t="s">
        <v>6</v>
      </c>
      <c r="G6" s="72" t="s">
        <v>7</v>
      </c>
      <c r="H6" s="123"/>
      <c r="I6" s="73"/>
    </row>
    <row r="7" spans="1:9" s="8" customFormat="1" ht="18.75" customHeight="1">
      <c r="A7" s="252" t="s">
        <v>17</v>
      </c>
      <c r="B7" s="252"/>
      <c r="C7" s="252" t="s">
        <v>19</v>
      </c>
      <c r="D7" s="78" t="s">
        <v>20</v>
      </c>
      <c r="E7" s="252"/>
      <c r="F7" s="252" t="s">
        <v>19</v>
      </c>
      <c r="G7" s="78" t="s">
        <v>20</v>
      </c>
      <c r="H7" s="252" t="s">
        <v>206</v>
      </c>
      <c r="I7" s="79" t="s">
        <v>207</v>
      </c>
    </row>
    <row r="8" spans="1:9" s="8" customFormat="1" ht="20.100000000000001" customHeight="1">
      <c r="A8" s="253">
        <v>2016</v>
      </c>
      <c r="B8" s="135">
        <v>902</v>
      </c>
      <c r="C8" s="135">
        <v>460</v>
      </c>
      <c r="D8" s="135">
        <v>442</v>
      </c>
      <c r="E8" s="135">
        <v>881</v>
      </c>
      <c r="F8" s="135">
        <v>468</v>
      </c>
      <c r="G8" s="135">
        <v>413</v>
      </c>
      <c r="H8" s="135">
        <v>593</v>
      </c>
      <c r="I8" s="135">
        <v>230</v>
      </c>
    </row>
    <row r="9" spans="1:9" s="11" customFormat="1" ht="20.100000000000001" customHeight="1">
      <c r="A9" s="253">
        <v>2017</v>
      </c>
      <c r="B9" s="135">
        <v>943</v>
      </c>
      <c r="C9" s="135">
        <v>481</v>
      </c>
      <c r="D9" s="135">
        <v>462</v>
      </c>
      <c r="E9" s="135">
        <v>955</v>
      </c>
      <c r="F9" s="135">
        <v>518</v>
      </c>
      <c r="G9" s="135">
        <v>437</v>
      </c>
      <c r="H9" s="135">
        <v>623</v>
      </c>
      <c r="I9" s="135">
        <v>214</v>
      </c>
    </row>
    <row r="10" spans="1:9" s="11" customFormat="1" ht="20.100000000000001" customHeight="1">
      <c r="A10" s="253">
        <v>2018</v>
      </c>
      <c r="B10" s="135">
        <v>903</v>
      </c>
      <c r="C10" s="135">
        <v>485</v>
      </c>
      <c r="D10" s="135">
        <v>418</v>
      </c>
      <c r="E10" s="135">
        <v>912</v>
      </c>
      <c r="F10" s="135">
        <v>476</v>
      </c>
      <c r="G10" s="135">
        <v>436</v>
      </c>
      <c r="H10" s="135">
        <v>527</v>
      </c>
      <c r="I10" s="135">
        <v>123</v>
      </c>
    </row>
    <row r="11" spans="1:9" s="11" customFormat="1" ht="20.100000000000001" customHeight="1">
      <c r="A11" s="253">
        <v>2019</v>
      </c>
      <c r="B11" s="135">
        <v>855</v>
      </c>
      <c r="C11" s="135">
        <v>427</v>
      </c>
      <c r="D11" s="135">
        <v>428</v>
      </c>
      <c r="E11" s="135">
        <v>980</v>
      </c>
      <c r="F11" s="135">
        <v>527</v>
      </c>
      <c r="G11" s="135">
        <v>453</v>
      </c>
      <c r="H11" s="135">
        <v>518</v>
      </c>
      <c r="I11" s="135">
        <v>174</v>
      </c>
    </row>
    <row r="12" spans="1:9" s="11" customFormat="1" ht="20.100000000000001" customHeight="1">
      <c r="A12" s="253">
        <v>2020</v>
      </c>
      <c r="B12" s="135">
        <v>771</v>
      </c>
      <c r="C12" s="135">
        <v>389</v>
      </c>
      <c r="D12" s="135">
        <v>382</v>
      </c>
      <c r="E12" s="135">
        <v>997</v>
      </c>
      <c r="F12" s="135">
        <v>500</v>
      </c>
      <c r="G12" s="135">
        <v>497</v>
      </c>
      <c r="H12" s="135">
        <v>468</v>
      </c>
      <c r="I12" s="135">
        <v>143</v>
      </c>
    </row>
    <row r="13" spans="1:9" s="11" customFormat="1" ht="30" customHeight="1">
      <c r="A13" s="254">
        <v>2021</v>
      </c>
      <c r="B13" s="351">
        <f t="shared" ref="B13:I13" si="0">SUM(B14:B33)</f>
        <v>701</v>
      </c>
      <c r="C13" s="351">
        <f t="shared" si="0"/>
        <v>365</v>
      </c>
      <c r="D13" s="351">
        <f t="shared" si="0"/>
        <v>336</v>
      </c>
      <c r="E13" s="351">
        <f t="shared" si="0"/>
        <v>1041</v>
      </c>
      <c r="F13" s="351">
        <f t="shared" si="0"/>
        <v>528</v>
      </c>
      <c r="G13" s="351">
        <f t="shared" si="0"/>
        <v>513</v>
      </c>
      <c r="H13" s="351">
        <f t="shared" si="0"/>
        <v>514</v>
      </c>
      <c r="I13" s="351">
        <f t="shared" si="0"/>
        <v>249</v>
      </c>
    </row>
    <row r="14" spans="1:9" s="11" customFormat="1" ht="20.100000000000001" customHeight="1">
      <c r="A14" s="130" t="s">
        <v>129</v>
      </c>
      <c r="B14" s="135">
        <f>SUM(C14:D14)</f>
        <v>69</v>
      </c>
      <c r="C14" s="347">
        <v>38</v>
      </c>
      <c r="D14" s="347">
        <v>31</v>
      </c>
      <c r="E14" s="352">
        <f>SUM(F14:G14)</f>
        <v>96</v>
      </c>
      <c r="F14" s="347">
        <v>57</v>
      </c>
      <c r="G14" s="347">
        <v>39</v>
      </c>
      <c r="H14" s="347">
        <v>54</v>
      </c>
      <c r="I14" s="347">
        <v>33</v>
      </c>
    </row>
    <row r="15" spans="1:9" s="11" customFormat="1" ht="20.100000000000001" customHeight="1">
      <c r="A15" s="130" t="s">
        <v>130</v>
      </c>
      <c r="B15" s="135">
        <f t="shared" ref="B15:B33" si="1">SUM(C15:D15)</f>
        <v>2</v>
      </c>
      <c r="C15" s="347">
        <v>0</v>
      </c>
      <c r="D15" s="347">
        <v>2</v>
      </c>
      <c r="E15" s="352">
        <f t="shared" ref="E15:E33" si="2">SUM(F15:G15)</f>
        <v>50</v>
      </c>
      <c r="F15" s="347">
        <v>19</v>
      </c>
      <c r="G15" s="347">
        <v>31</v>
      </c>
      <c r="H15" s="347">
        <v>8</v>
      </c>
      <c r="I15" s="347">
        <v>8</v>
      </c>
    </row>
    <row r="16" spans="1:9" s="11" customFormat="1" ht="20.100000000000001" customHeight="1">
      <c r="A16" s="130" t="s">
        <v>131</v>
      </c>
      <c r="B16" s="135">
        <f t="shared" si="1"/>
        <v>2</v>
      </c>
      <c r="C16" s="347">
        <v>0</v>
      </c>
      <c r="D16" s="347">
        <v>2</v>
      </c>
      <c r="E16" s="352">
        <f t="shared" si="2"/>
        <v>42</v>
      </c>
      <c r="F16" s="347">
        <v>19</v>
      </c>
      <c r="G16" s="347">
        <v>23</v>
      </c>
      <c r="H16" s="347">
        <v>6</v>
      </c>
      <c r="I16" s="347">
        <v>6</v>
      </c>
    </row>
    <row r="17" spans="1:9" s="11" customFormat="1" ht="20.100000000000001" customHeight="1">
      <c r="A17" s="130" t="s">
        <v>132</v>
      </c>
      <c r="B17" s="135">
        <f t="shared" si="1"/>
        <v>2</v>
      </c>
      <c r="C17" s="347">
        <v>1</v>
      </c>
      <c r="D17" s="347">
        <v>1</v>
      </c>
      <c r="E17" s="352">
        <f t="shared" si="2"/>
        <v>22</v>
      </c>
      <c r="F17" s="347">
        <v>10</v>
      </c>
      <c r="G17" s="347">
        <v>12</v>
      </c>
      <c r="H17" s="347">
        <v>2</v>
      </c>
      <c r="I17" s="347">
        <v>1</v>
      </c>
    </row>
    <row r="18" spans="1:9" s="11" customFormat="1" ht="20.100000000000001" customHeight="1">
      <c r="A18" s="130" t="s">
        <v>133</v>
      </c>
      <c r="B18" s="135">
        <f t="shared" si="1"/>
        <v>3</v>
      </c>
      <c r="C18" s="347">
        <v>0</v>
      </c>
      <c r="D18" s="347">
        <v>3</v>
      </c>
      <c r="E18" s="352">
        <f t="shared" si="2"/>
        <v>42</v>
      </c>
      <c r="F18" s="347">
        <v>16</v>
      </c>
      <c r="G18" s="347">
        <v>26</v>
      </c>
      <c r="H18" s="347">
        <v>5</v>
      </c>
      <c r="I18" s="347">
        <v>6</v>
      </c>
    </row>
    <row r="19" spans="1:9" s="11" customFormat="1" ht="20.100000000000001" customHeight="1">
      <c r="A19" s="130" t="s">
        <v>134</v>
      </c>
      <c r="B19" s="135">
        <f t="shared" si="1"/>
        <v>2</v>
      </c>
      <c r="C19" s="347">
        <v>1</v>
      </c>
      <c r="D19" s="347">
        <v>1</v>
      </c>
      <c r="E19" s="352">
        <f t="shared" si="2"/>
        <v>51</v>
      </c>
      <c r="F19" s="347">
        <v>27</v>
      </c>
      <c r="G19" s="347">
        <v>24</v>
      </c>
      <c r="H19" s="347">
        <v>2</v>
      </c>
      <c r="I19" s="347">
        <v>1</v>
      </c>
    </row>
    <row r="20" spans="1:9" ht="20.100000000000001" customHeight="1">
      <c r="A20" s="130" t="s">
        <v>135</v>
      </c>
      <c r="B20" s="135">
        <f t="shared" si="1"/>
        <v>2</v>
      </c>
      <c r="C20" s="347">
        <v>2</v>
      </c>
      <c r="D20" s="347">
        <v>0</v>
      </c>
      <c r="E20" s="352">
        <f t="shared" si="2"/>
        <v>63</v>
      </c>
      <c r="F20" s="347">
        <v>26</v>
      </c>
      <c r="G20" s="347">
        <v>37</v>
      </c>
      <c r="H20" s="347">
        <v>2</v>
      </c>
      <c r="I20" s="347">
        <v>6</v>
      </c>
    </row>
    <row r="21" spans="1:9" ht="20.100000000000001" customHeight="1">
      <c r="A21" s="130" t="s">
        <v>136</v>
      </c>
      <c r="B21" s="135">
        <f t="shared" si="1"/>
        <v>1</v>
      </c>
      <c r="C21" s="347">
        <v>1</v>
      </c>
      <c r="D21" s="347">
        <v>0</v>
      </c>
      <c r="E21" s="352">
        <f t="shared" si="2"/>
        <v>39</v>
      </c>
      <c r="F21" s="347">
        <v>21</v>
      </c>
      <c r="G21" s="347">
        <v>18</v>
      </c>
      <c r="H21" s="347">
        <v>6</v>
      </c>
      <c r="I21" s="347">
        <v>2</v>
      </c>
    </row>
    <row r="22" spans="1:9" ht="20.100000000000001" customHeight="1">
      <c r="A22" s="130" t="s">
        <v>137</v>
      </c>
      <c r="B22" s="135">
        <f t="shared" si="1"/>
        <v>8</v>
      </c>
      <c r="C22" s="347">
        <v>4</v>
      </c>
      <c r="D22" s="347">
        <v>4</v>
      </c>
      <c r="E22" s="352">
        <f t="shared" si="2"/>
        <v>84</v>
      </c>
      <c r="F22" s="347">
        <v>52</v>
      </c>
      <c r="G22" s="347">
        <v>32</v>
      </c>
      <c r="H22" s="347">
        <v>8</v>
      </c>
      <c r="I22" s="347">
        <v>6</v>
      </c>
    </row>
    <row r="23" spans="1:9" ht="20.100000000000001" customHeight="1">
      <c r="A23" s="130" t="s">
        <v>138</v>
      </c>
      <c r="B23" s="135">
        <f t="shared" si="1"/>
        <v>3</v>
      </c>
      <c r="C23" s="347">
        <v>1</v>
      </c>
      <c r="D23" s="347">
        <v>2</v>
      </c>
      <c r="E23" s="352">
        <f t="shared" si="2"/>
        <v>54</v>
      </c>
      <c r="F23" s="347">
        <v>25</v>
      </c>
      <c r="G23" s="347">
        <v>29</v>
      </c>
      <c r="H23" s="347">
        <v>17</v>
      </c>
      <c r="I23" s="347">
        <v>8</v>
      </c>
    </row>
    <row r="24" spans="1:9" ht="20.100000000000001" customHeight="1">
      <c r="A24" s="130" t="s">
        <v>139</v>
      </c>
      <c r="B24" s="135">
        <f t="shared" si="1"/>
        <v>1</v>
      </c>
      <c r="C24" s="347">
        <v>0</v>
      </c>
      <c r="D24" s="347">
        <v>1</v>
      </c>
      <c r="E24" s="352">
        <f t="shared" si="2"/>
        <v>31</v>
      </c>
      <c r="F24" s="347">
        <v>18</v>
      </c>
      <c r="G24" s="347">
        <v>13</v>
      </c>
      <c r="H24" s="347">
        <v>5</v>
      </c>
      <c r="I24" s="347">
        <v>8</v>
      </c>
    </row>
    <row r="25" spans="1:9" ht="20.100000000000001" customHeight="1">
      <c r="A25" s="130" t="s">
        <v>140</v>
      </c>
      <c r="B25" s="135">
        <f t="shared" si="1"/>
        <v>1</v>
      </c>
      <c r="C25" s="347">
        <v>0</v>
      </c>
      <c r="D25" s="347">
        <v>1</v>
      </c>
      <c r="E25" s="352">
        <f t="shared" si="2"/>
        <v>28</v>
      </c>
      <c r="F25" s="347">
        <v>11</v>
      </c>
      <c r="G25" s="347">
        <v>17</v>
      </c>
      <c r="H25" s="347">
        <v>2</v>
      </c>
      <c r="I25" s="347">
        <v>7</v>
      </c>
    </row>
    <row r="26" spans="1:9" ht="20.100000000000001" customHeight="1">
      <c r="A26" s="130" t="s">
        <v>141</v>
      </c>
      <c r="B26" s="135">
        <f t="shared" si="1"/>
        <v>5</v>
      </c>
      <c r="C26" s="347">
        <v>3</v>
      </c>
      <c r="D26" s="347">
        <v>2</v>
      </c>
      <c r="E26" s="352">
        <f t="shared" si="2"/>
        <v>72</v>
      </c>
      <c r="F26" s="347">
        <v>44</v>
      </c>
      <c r="G26" s="347">
        <v>28</v>
      </c>
      <c r="H26" s="347">
        <v>12</v>
      </c>
      <c r="I26" s="347">
        <v>12</v>
      </c>
    </row>
    <row r="27" spans="1:9" ht="20.100000000000001" customHeight="1">
      <c r="A27" s="130" t="s">
        <v>142</v>
      </c>
      <c r="B27" s="135">
        <f t="shared" si="1"/>
        <v>55</v>
      </c>
      <c r="C27" s="347">
        <v>31</v>
      </c>
      <c r="D27" s="347">
        <v>24</v>
      </c>
      <c r="E27" s="352">
        <f t="shared" si="2"/>
        <v>39</v>
      </c>
      <c r="F27" s="347">
        <v>20</v>
      </c>
      <c r="G27" s="347">
        <v>19</v>
      </c>
      <c r="H27" s="347">
        <v>47</v>
      </c>
      <c r="I27" s="347">
        <v>21</v>
      </c>
    </row>
    <row r="28" spans="1:9" ht="20.100000000000001" customHeight="1">
      <c r="A28" s="130" t="s">
        <v>143</v>
      </c>
      <c r="B28" s="135">
        <f t="shared" si="1"/>
        <v>8</v>
      </c>
      <c r="C28" s="347">
        <v>2</v>
      </c>
      <c r="D28" s="347">
        <v>6</v>
      </c>
      <c r="E28" s="352">
        <f t="shared" si="2"/>
        <v>40</v>
      </c>
      <c r="F28" s="347">
        <v>11</v>
      </c>
      <c r="G28" s="347">
        <v>29</v>
      </c>
      <c r="H28" s="347">
        <v>3</v>
      </c>
      <c r="I28" s="347">
        <v>6</v>
      </c>
    </row>
    <row r="29" spans="1:9" ht="20.100000000000001" customHeight="1">
      <c r="A29" s="130" t="s">
        <v>144</v>
      </c>
      <c r="B29" s="135">
        <f t="shared" si="1"/>
        <v>12</v>
      </c>
      <c r="C29" s="347">
        <v>5</v>
      </c>
      <c r="D29" s="347">
        <v>7</v>
      </c>
      <c r="E29" s="352">
        <f t="shared" si="2"/>
        <v>65</v>
      </c>
      <c r="F29" s="347">
        <v>35</v>
      </c>
      <c r="G29" s="347">
        <v>30</v>
      </c>
      <c r="H29" s="347">
        <v>15</v>
      </c>
      <c r="I29" s="347">
        <v>11</v>
      </c>
    </row>
    <row r="30" spans="1:9" ht="20.100000000000001" customHeight="1">
      <c r="A30" s="130" t="s">
        <v>145</v>
      </c>
      <c r="B30" s="135">
        <f t="shared" si="1"/>
        <v>26</v>
      </c>
      <c r="C30" s="347">
        <v>14</v>
      </c>
      <c r="D30" s="347">
        <v>12</v>
      </c>
      <c r="E30" s="352">
        <f t="shared" si="2"/>
        <v>71</v>
      </c>
      <c r="F30" s="347">
        <v>35</v>
      </c>
      <c r="G30" s="347">
        <v>36</v>
      </c>
      <c r="H30" s="347">
        <v>22</v>
      </c>
      <c r="I30" s="347">
        <v>22</v>
      </c>
    </row>
    <row r="31" spans="1:9" ht="20.100000000000001" customHeight="1">
      <c r="A31" s="130" t="s">
        <v>146</v>
      </c>
      <c r="B31" s="135">
        <f t="shared" si="1"/>
        <v>3</v>
      </c>
      <c r="C31" s="347">
        <v>2</v>
      </c>
      <c r="D31" s="347">
        <v>1</v>
      </c>
      <c r="E31" s="352">
        <f t="shared" si="2"/>
        <v>52</v>
      </c>
      <c r="F31" s="347">
        <v>28</v>
      </c>
      <c r="G31" s="347">
        <v>24</v>
      </c>
      <c r="H31" s="347">
        <v>11</v>
      </c>
      <c r="I31" s="347">
        <v>6</v>
      </c>
    </row>
    <row r="32" spans="1:9" ht="20.100000000000001" customHeight="1">
      <c r="A32" s="130" t="s">
        <v>147</v>
      </c>
      <c r="B32" s="135">
        <f t="shared" si="1"/>
        <v>9</v>
      </c>
      <c r="C32" s="347">
        <v>7</v>
      </c>
      <c r="D32" s="347">
        <v>2</v>
      </c>
      <c r="E32" s="352">
        <f t="shared" si="2"/>
        <v>40</v>
      </c>
      <c r="F32" s="347">
        <v>17</v>
      </c>
      <c r="G32" s="347">
        <v>23</v>
      </c>
      <c r="H32" s="347">
        <v>11</v>
      </c>
      <c r="I32" s="347">
        <v>8</v>
      </c>
    </row>
    <row r="33" spans="1:9" ht="19.5" customHeight="1">
      <c r="A33" s="131" t="s">
        <v>148</v>
      </c>
      <c r="B33" s="353">
        <f t="shared" si="1"/>
        <v>487</v>
      </c>
      <c r="C33" s="349">
        <v>253</v>
      </c>
      <c r="D33" s="349">
        <v>234</v>
      </c>
      <c r="E33" s="354">
        <f t="shared" si="2"/>
        <v>60</v>
      </c>
      <c r="F33" s="349">
        <v>37</v>
      </c>
      <c r="G33" s="349">
        <v>23</v>
      </c>
      <c r="H33" s="349">
        <v>276</v>
      </c>
      <c r="I33" s="349">
        <v>71</v>
      </c>
    </row>
    <row r="34" spans="1:9" s="67" customFormat="1" ht="13.5" customHeight="1">
      <c r="A34" s="345" t="s">
        <v>274</v>
      </c>
      <c r="B34" s="248"/>
      <c r="H34" s="416" t="s">
        <v>275</v>
      </c>
      <c r="I34" s="416"/>
    </row>
    <row r="35" spans="1:9">
      <c r="B35" s="38"/>
    </row>
    <row r="36" spans="1:9">
      <c r="B36" s="38"/>
    </row>
    <row r="37" spans="1:9">
      <c r="B37" s="38"/>
    </row>
    <row r="41" spans="1:9" s="10" customFormat="1" ht="11.25">
      <c r="B41" s="39"/>
      <c r="C41" s="39"/>
      <c r="E41" s="39"/>
      <c r="F41" s="39"/>
      <c r="I41" s="9"/>
    </row>
  </sheetData>
  <mergeCells count="5">
    <mergeCell ref="H34:I34"/>
    <mergeCell ref="A1:B1"/>
    <mergeCell ref="E5:G5"/>
    <mergeCell ref="B5:D5"/>
    <mergeCell ref="A2:I2"/>
  </mergeCells>
  <phoneticPr fontId="5" type="noConversion"/>
  <printOptions horizontalCentered="1"/>
  <pageMargins left="0.39370078740157483" right="0.39370078740157483" top="0.55118110236220474" bottom="0.55118110236220474" header="0.51181102362204722" footer="0.51181102362204722"/>
  <pageSetup paperSize="9" scale="82"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view="pageBreakPreview" zoomScale="115" zoomScaleNormal="85" zoomScaleSheetLayoutView="115" workbookViewId="0">
      <selection activeCell="U3" sqref="U3"/>
    </sheetView>
  </sheetViews>
  <sheetFormatPr defaultRowHeight="12"/>
  <cols>
    <col min="1" max="1" width="11.7109375" style="17" customWidth="1"/>
    <col min="2" max="7" width="14.7109375" style="17" customWidth="1"/>
    <col min="8" max="9" width="10.7109375" style="17" customWidth="1"/>
    <col min="10" max="17" width="6.7109375" style="17" customWidth="1"/>
    <col min="18" max="19" width="9.7109375" style="17" customWidth="1"/>
    <col min="20" max="20" width="9.7109375" style="27" customWidth="1"/>
    <col min="21" max="21" width="9.5703125" style="17" bestFit="1" customWidth="1"/>
    <col min="22" max="250" width="9.140625" style="17"/>
    <col min="251" max="251" width="10.7109375" style="17" customWidth="1"/>
    <col min="252" max="252" width="9.140625" style="17" customWidth="1"/>
    <col min="253" max="254" width="7" style="17" customWidth="1"/>
    <col min="255" max="255" width="8.5703125" style="17" customWidth="1"/>
    <col min="256" max="257" width="7" style="17" customWidth="1"/>
    <col min="258" max="258" width="8.42578125" style="17" customWidth="1"/>
    <col min="259" max="260" width="7.28515625" style="17" customWidth="1"/>
    <col min="261" max="261" width="9" style="17" customWidth="1"/>
    <col min="262" max="263" width="7" style="17" customWidth="1"/>
    <col min="264" max="264" width="10.28515625" style="17" customWidth="1"/>
    <col min="265" max="266" width="6.85546875" style="17" customWidth="1"/>
    <col min="267" max="267" width="8.5703125" style="17" customWidth="1"/>
    <col min="268" max="269" width="6.85546875" style="17" customWidth="1"/>
    <col min="270" max="270" width="10.28515625" style="17" customWidth="1"/>
    <col min="271" max="272" width="6.42578125" style="17" customWidth="1"/>
    <col min="273" max="273" width="8.42578125" style="17" customWidth="1"/>
    <col min="274" max="275" width="7.7109375" style="17" customWidth="1"/>
    <col min="276" max="276" width="10.28515625" style="17" customWidth="1"/>
    <col min="277" max="506" width="9.140625" style="17"/>
    <col min="507" max="507" width="10.7109375" style="17" customWidth="1"/>
    <col min="508" max="508" width="9.140625" style="17" customWidth="1"/>
    <col min="509" max="510" width="7" style="17" customWidth="1"/>
    <col min="511" max="511" width="8.5703125" style="17" customWidth="1"/>
    <col min="512" max="513" width="7" style="17" customWidth="1"/>
    <col min="514" max="514" width="8.42578125" style="17" customWidth="1"/>
    <col min="515" max="516" width="7.28515625" style="17" customWidth="1"/>
    <col min="517" max="517" width="9" style="17" customWidth="1"/>
    <col min="518" max="519" width="7" style="17" customWidth="1"/>
    <col min="520" max="520" width="10.28515625" style="17" customWidth="1"/>
    <col min="521" max="522" width="6.85546875" style="17" customWidth="1"/>
    <col min="523" max="523" width="8.5703125" style="17" customWidth="1"/>
    <col min="524" max="525" width="6.85546875" style="17" customWidth="1"/>
    <col min="526" max="526" width="10.28515625" style="17" customWidth="1"/>
    <col min="527" max="528" width="6.42578125" style="17" customWidth="1"/>
    <col min="529" max="529" width="8.42578125" style="17" customWidth="1"/>
    <col min="530" max="531" width="7.7109375" style="17" customWidth="1"/>
    <col min="532" max="532" width="10.28515625" style="17" customWidth="1"/>
    <col min="533" max="762" width="9.140625" style="17"/>
    <col min="763" max="763" width="10.7109375" style="17" customWidth="1"/>
    <col min="764" max="764" width="9.140625" style="17" customWidth="1"/>
    <col min="765" max="766" width="7" style="17" customWidth="1"/>
    <col min="767" max="767" width="8.5703125" style="17" customWidth="1"/>
    <col min="768" max="769" width="7" style="17" customWidth="1"/>
    <col min="770" max="770" width="8.42578125" style="17" customWidth="1"/>
    <col min="771" max="772" width="7.28515625" style="17" customWidth="1"/>
    <col min="773" max="773" width="9" style="17" customWidth="1"/>
    <col min="774" max="775" width="7" style="17" customWidth="1"/>
    <col min="776" max="776" width="10.28515625" style="17" customWidth="1"/>
    <col min="777" max="778" width="6.85546875" style="17" customWidth="1"/>
    <col min="779" max="779" width="8.5703125" style="17" customWidth="1"/>
    <col min="780" max="781" width="6.85546875" style="17" customWidth="1"/>
    <col min="782" max="782" width="10.28515625" style="17" customWidth="1"/>
    <col min="783" max="784" width="6.42578125" style="17" customWidth="1"/>
    <col min="785" max="785" width="8.42578125" style="17" customWidth="1"/>
    <col min="786" max="787" width="7.7109375" style="17" customWidth="1"/>
    <col min="788" max="788" width="10.28515625" style="17" customWidth="1"/>
    <col min="789" max="1018" width="9.140625" style="17"/>
    <col min="1019" max="1019" width="10.7109375" style="17" customWidth="1"/>
    <col min="1020" max="1020" width="9.140625" style="17" customWidth="1"/>
    <col min="1021" max="1022" width="7" style="17" customWidth="1"/>
    <col min="1023" max="1023" width="8.5703125" style="17" customWidth="1"/>
    <col min="1024" max="1025" width="7" style="17" customWidth="1"/>
    <col min="1026" max="1026" width="8.42578125" style="17" customWidth="1"/>
    <col min="1027" max="1028" width="7.28515625" style="17" customWidth="1"/>
    <col min="1029" max="1029" width="9" style="17" customWidth="1"/>
    <col min="1030" max="1031" width="7" style="17" customWidth="1"/>
    <col min="1032" max="1032" width="10.28515625" style="17" customWidth="1"/>
    <col min="1033" max="1034" width="6.85546875" style="17" customWidth="1"/>
    <col min="1035" max="1035" width="8.5703125" style="17" customWidth="1"/>
    <col min="1036" max="1037" width="6.85546875" style="17" customWidth="1"/>
    <col min="1038" max="1038" width="10.28515625" style="17" customWidth="1"/>
    <col min="1039" max="1040" width="6.42578125" style="17" customWidth="1"/>
    <col min="1041" max="1041" width="8.42578125" style="17" customWidth="1"/>
    <col min="1042" max="1043" width="7.7109375" style="17" customWidth="1"/>
    <col min="1044" max="1044" width="10.28515625" style="17" customWidth="1"/>
    <col min="1045" max="1274" width="9.140625" style="17"/>
    <col min="1275" max="1275" width="10.7109375" style="17" customWidth="1"/>
    <col min="1276" max="1276" width="9.140625" style="17" customWidth="1"/>
    <col min="1277" max="1278" width="7" style="17" customWidth="1"/>
    <col min="1279" max="1279" width="8.5703125" style="17" customWidth="1"/>
    <col min="1280" max="1281" width="7" style="17" customWidth="1"/>
    <col min="1282" max="1282" width="8.42578125" style="17" customWidth="1"/>
    <col min="1283" max="1284" width="7.28515625" style="17" customWidth="1"/>
    <col min="1285" max="1285" width="9" style="17" customWidth="1"/>
    <col min="1286" max="1287" width="7" style="17" customWidth="1"/>
    <col min="1288" max="1288" width="10.28515625" style="17" customWidth="1"/>
    <col min="1289" max="1290" width="6.85546875" style="17" customWidth="1"/>
    <col min="1291" max="1291" width="8.5703125" style="17" customWidth="1"/>
    <col min="1292" max="1293" width="6.85546875" style="17" customWidth="1"/>
    <col min="1294" max="1294" width="10.28515625" style="17" customWidth="1"/>
    <col min="1295" max="1296" width="6.42578125" style="17" customWidth="1"/>
    <col min="1297" max="1297" width="8.42578125" style="17" customWidth="1"/>
    <col min="1298" max="1299" width="7.7109375" style="17" customWidth="1"/>
    <col min="1300" max="1300" width="10.28515625" style="17" customWidth="1"/>
    <col min="1301" max="1530" width="9.140625" style="17"/>
    <col min="1531" max="1531" width="10.7109375" style="17" customWidth="1"/>
    <col min="1532" max="1532" width="9.140625" style="17" customWidth="1"/>
    <col min="1533" max="1534" width="7" style="17" customWidth="1"/>
    <col min="1535" max="1535" width="8.5703125" style="17" customWidth="1"/>
    <col min="1536" max="1537" width="7" style="17" customWidth="1"/>
    <col min="1538" max="1538" width="8.42578125" style="17" customWidth="1"/>
    <col min="1539" max="1540" width="7.28515625" style="17" customWidth="1"/>
    <col min="1541" max="1541" width="9" style="17" customWidth="1"/>
    <col min="1542" max="1543" width="7" style="17" customWidth="1"/>
    <col min="1544" max="1544" width="10.28515625" style="17" customWidth="1"/>
    <col min="1545" max="1546" width="6.85546875" style="17" customWidth="1"/>
    <col min="1547" max="1547" width="8.5703125" style="17" customWidth="1"/>
    <col min="1548" max="1549" width="6.85546875" style="17" customWidth="1"/>
    <col min="1550" max="1550" width="10.28515625" style="17" customWidth="1"/>
    <col min="1551" max="1552" width="6.42578125" style="17" customWidth="1"/>
    <col min="1553" max="1553" width="8.42578125" style="17" customWidth="1"/>
    <col min="1554" max="1555" width="7.7109375" style="17" customWidth="1"/>
    <col min="1556" max="1556" width="10.28515625" style="17" customWidth="1"/>
    <col min="1557" max="1786" width="9.140625" style="17"/>
    <col min="1787" max="1787" width="10.7109375" style="17" customWidth="1"/>
    <col min="1788" max="1788" width="9.140625" style="17" customWidth="1"/>
    <col min="1789" max="1790" width="7" style="17" customWidth="1"/>
    <col min="1791" max="1791" width="8.5703125" style="17" customWidth="1"/>
    <col min="1792" max="1793" width="7" style="17" customWidth="1"/>
    <col min="1794" max="1794" width="8.42578125" style="17" customWidth="1"/>
    <col min="1795" max="1796" width="7.28515625" style="17" customWidth="1"/>
    <col min="1797" max="1797" width="9" style="17" customWidth="1"/>
    <col min="1798" max="1799" width="7" style="17" customWidth="1"/>
    <col min="1800" max="1800" width="10.28515625" style="17" customWidth="1"/>
    <col min="1801" max="1802" width="6.85546875" style="17" customWidth="1"/>
    <col min="1803" max="1803" width="8.5703125" style="17" customWidth="1"/>
    <col min="1804" max="1805" width="6.85546875" style="17" customWidth="1"/>
    <col min="1806" max="1806" width="10.28515625" style="17" customWidth="1"/>
    <col min="1807" max="1808" width="6.42578125" style="17" customWidth="1"/>
    <col min="1809" max="1809" width="8.42578125" style="17" customWidth="1"/>
    <col min="1810" max="1811" width="7.7109375" style="17" customWidth="1"/>
    <col min="1812" max="1812" width="10.28515625" style="17" customWidth="1"/>
    <col min="1813" max="2042" width="9.140625" style="17"/>
    <col min="2043" max="2043" width="10.7109375" style="17" customWidth="1"/>
    <col min="2044" max="2044" width="9.140625" style="17" customWidth="1"/>
    <col min="2045" max="2046" width="7" style="17" customWidth="1"/>
    <col min="2047" max="2047" width="8.5703125" style="17" customWidth="1"/>
    <col min="2048" max="2049" width="7" style="17" customWidth="1"/>
    <col min="2050" max="2050" width="8.42578125" style="17" customWidth="1"/>
    <col min="2051" max="2052" width="7.28515625" style="17" customWidth="1"/>
    <col min="2053" max="2053" width="9" style="17" customWidth="1"/>
    <col min="2054" max="2055" width="7" style="17" customWidth="1"/>
    <col min="2056" max="2056" width="10.28515625" style="17" customWidth="1"/>
    <col min="2057" max="2058" width="6.85546875" style="17" customWidth="1"/>
    <col min="2059" max="2059" width="8.5703125" style="17" customWidth="1"/>
    <col min="2060" max="2061" width="6.85546875" style="17" customWidth="1"/>
    <col min="2062" max="2062" width="10.28515625" style="17" customWidth="1"/>
    <col min="2063" max="2064" width="6.42578125" style="17" customWidth="1"/>
    <col min="2065" max="2065" width="8.42578125" style="17" customWidth="1"/>
    <col min="2066" max="2067" width="7.7109375" style="17" customWidth="1"/>
    <col min="2068" max="2068" width="10.28515625" style="17" customWidth="1"/>
    <col min="2069" max="2298" width="9.140625" style="17"/>
    <col min="2299" max="2299" width="10.7109375" style="17" customWidth="1"/>
    <col min="2300" max="2300" width="9.140625" style="17" customWidth="1"/>
    <col min="2301" max="2302" width="7" style="17" customWidth="1"/>
    <col min="2303" max="2303" width="8.5703125" style="17" customWidth="1"/>
    <col min="2304" max="2305" width="7" style="17" customWidth="1"/>
    <col min="2306" max="2306" width="8.42578125" style="17" customWidth="1"/>
    <col min="2307" max="2308" width="7.28515625" style="17" customWidth="1"/>
    <col min="2309" max="2309" width="9" style="17" customWidth="1"/>
    <col min="2310" max="2311" width="7" style="17" customWidth="1"/>
    <col min="2312" max="2312" width="10.28515625" style="17" customWidth="1"/>
    <col min="2313" max="2314" width="6.85546875" style="17" customWidth="1"/>
    <col min="2315" max="2315" width="8.5703125" style="17" customWidth="1"/>
    <col min="2316" max="2317" width="6.85546875" style="17" customWidth="1"/>
    <col min="2318" max="2318" width="10.28515625" style="17" customWidth="1"/>
    <col min="2319" max="2320" width="6.42578125" style="17" customWidth="1"/>
    <col min="2321" max="2321" width="8.42578125" style="17" customWidth="1"/>
    <col min="2322" max="2323" width="7.7109375" style="17" customWidth="1"/>
    <col min="2324" max="2324" width="10.28515625" style="17" customWidth="1"/>
    <col min="2325" max="2554" width="9.140625" style="17"/>
    <col min="2555" max="2555" width="10.7109375" style="17" customWidth="1"/>
    <col min="2556" max="2556" width="9.140625" style="17" customWidth="1"/>
    <col min="2557" max="2558" width="7" style="17" customWidth="1"/>
    <col min="2559" max="2559" width="8.5703125" style="17" customWidth="1"/>
    <col min="2560" max="2561" width="7" style="17" customWidth="1"/>
    <col min="2562" max="2562" width="8.42578125" style="17" customWidth="1"/>
    <col min="2563" max="2564" width="7.28515625" style="17" customWidth="1"/>
    <col min="2565" max="2565" width="9" style="17" customWidth="1"/>
    <col min="2566" max="2567" width="7" style="17" customWidth="1"/>
    <col min="2568" max="2568" width="10.28515625" style="17" customWidth="1"/>
    <col min="2569" max="2570" width="6.85546875" style="17" customWidth="1"/>
    <col min="2571" max="2571" width="8.5703125" style="17" customWidth="1"/>
    <col min="2572" max="2573" width="6.85546875" style="17" customWidth="1"/>
    <col min="2574" max="2574" width="10.28515625" style="17" customWidth="1"/>
    <col min="2575" max="2576" width="6.42578125" style="17" customWidth="1"/>
    <col min="2577" max="2577" width="8.42578125" style="17" customWidth="1"/>
    <col min="2578" max="2579" width="7.7109375" style="17" customWidth="1"/>
    <col min="2580" max="2580" width="10.28515625" style="17" customWidth="1"/>
    <col min="2581" max="2810" width="9.140625" style="17"/>
    <col min="2811" max="2811" width="10.7109375" style="17" customWidth="1"/>
    <col min="2812" max="2812" width="9.140625" style="17" customWidth="1"/>
    <col min="2813" max="2814" width="7" style="17" customWidth="1"/>
    <col min="2815" max="2815" width="8.5703125" style="17" customWidth="1"/>
    <col min="2816" max="2817" width="7" style="17" customWidth="1"/>
    <col min="2818" max="2818" width="8.42578125" style="17" customWidth="1"/>
    <col min="2819" max="2820" width="7.28515625" style="17" customWidth="1"/>
    <col min="2821" max="2821" width="9" style="17" customWidth="1"/>
    <col min="2822" max="2823" width="7" style="17" customWidth="1"/>
    <col min="2824" max="2824" width="10.28515625" style="17" customWidth="1"/>
    <col min="2825" max="2826" width="6.85546875" style="17" customWidth="1"/>
    <col min="2827" max="2827" width="8.5703125" style="17" customWidth="1"/>
    <col min="2828" max="2829" width="6.85546875" style="17" customWidth="1"/>
    <col min="2830" max="2830" width="10.28515625" style="17" customWidth="1"/>
    <col min="2831" max="2832" width="6.42578125" style="17" customWidth="1"/>
    <col min="2833" max="2833" width="8.42578125" style="17" customWidth="1"/>
    <col min="2834" max="2835" width="7.7109375" style="17" customWidth="1"/>
    <col min="2836" max="2836" width="10.28515625" style="17" customWidth="1"/>
    <col min="2837" max="3066" width="9.140625" style="17"/>
    <col min="3067" max="3067" width="10.7109375" style="17" customWidth="1"/>
    <col min="3068" max="3068" width="9.140625" style="17" customWidth="1"/>
    <col min="3069" max="3070" width="7" style="17" customWidth="1"/>
    <col min="3071" max="3071" width="8.5703125" style="17" customWidth="1"/>
    <col min="3072" max="3073" width="7" style="17" customWidth="1"/>
    <col min="3074" max="3074" width="8.42578125" style="17" customWidth="1"/>
    <col min="3075" max="3076" width="7.28515625" style="17" customWidth="1"/>
    <col min="3077" max="3077" width="9" style="17" customWidth="1"/>
    <col min="3078" max="3079" width="7" style="17" customWidth="1"/>
    <col min="3080" max="3080" width="10.28515625" style="17" customWidth="1"/>
    <col min="3081" max="3082" width="6.85546875" style="17" customWidth="1"/>
    <col min="3083" max="3083" width="8.5703125" style="17" customWidth="1"/>
    <col min="3084" max="3085" width="6.85546875" style="17" customWidth="1"/>
    <col min="3086" max="3086" width="10.28515625" style="17" customWidth="1"/>
    <col min="3087" max="3088" width="6.42578125" style="17" customWidth="1"/>
    <col min="3089" max="3089" width="8.42578125" style="17" customWidth="1"/>
    <col min="3090" max="3091" width="7.7109375" style="17" customWidth="1"/>
    <col min="3092" max="3092" width="10.28515625" style="17" customWidth="1"/>
    <col min="3093" max="3322" width="9.140625" style="17"/>
    <col min="3323" max="3323" width="10.7109375" style="17" customWidth="1"/>
    <col min="3324" max="3324" width="9.140625" style="17" customWidth="1"/>
    <col min="3325" max="3326" width="7" style="17" customWidth="1"/>
    <col min="3327" max="3327" width="8.5703125" style="17" customWidth="1"/>
    <col min="3328" max="3329" width="7" style="17" customWidth="1"/>
    <col min="3330" max="3330" width="8.42578125" style="17" customWidth="1"/>
    <col min="3331" max="3332" width="7.28515625" style="17" customWidth="1"/>
    <col min="3333" max="3333" width="9" style="17" customWidth="1"/>
    <col min="3334" max="3335" width="7" style="17" customWidth="1"/>
    <col min="3336" max="3336" width="10.28515625" style="17" customWidth="1"/>
    <col min="3337" max="3338" width="6.85546875" style="17" customWidth="1"/>
    <col min="3339" max="3339" width="8.5703125" style="17" customWidth="1"/>
    <col min="3340" max="3341" width="6.85546875" style="17" customWidth="1"/>
    <col min="3342" max="3342" width="10.28515625" style="17" customWidth="1"/>
    <col min="3343" max="3344" width="6.42578125" style="17" customWidth="1"/>
    <col min="3345" max="3345" width="8.42578125" style="17" customWidth="1"/>
    <col min="3346" max="3347" width="7.7109375" style="17" customWidth="1"/>
    <col min="3348" max="3348" width="10.28515625" style="17" customWidth="1"/>
    <col min="3349" max="3578" width="9.140625" style="17"/>
    <col min="3579" max="3579" width="10.7109375" style="17" customWidth="1"/>
    <col min="3580" max="3580" width="9.140625" style="17" customWidth="1"/>
    <col min="3581" max="3582" width="7" style="17" customWidth="1"/>
    <col min="3583" max="3583" width="8.5703125" style="17" customWidth="1"/>
    <col min="3584" max="3585" width="7" style="17" customWidth="1"/>
    <col min="3586" max="3586" width="8.42578125" style="17" customWidth="1"/>
    <col min="3587" max="3588" width="7.28515625" style="17" customWidth="1"/>
    <col min="3589" max="3589" width="9" style="17" customWidth="1"/>
    <col min="3590" max="3591" width="7" style="17" customWidth="1"/>
    <col min="3592" max="3592" width="10.28515625" style="17" customWidth="1"/>
    <col min="3593" max="3594" width="6.85546875" style="17" customWidth="1"/>
    <col min="3595" max="3595" width="8.5703125" style="17" customWidth="1"/>
    <col min="3596" max="3597" width="6.85546875" style="17" customWidth="1"/>
    <col min="3598" max="3598" width="10.28515625" style="17" customWidth="1"/>
    <col min="3599" max="3600" width="6.42578125" style="17" customWidth="1"/>
    <col min="3601" max="3601" width="8.42578125" style="17" customWidth="1"/>
    <col min="3602" max="3603" width="7.7109375" style="17" customWidth="1"/>
    <col min="3604" max="3604" width="10.28515625" style="17" customWidth="1"/>
    <col min="3605" max="3834" width="9.140625" style="17"/>
    <col min="3835" max="3835" width="10.7109375" style="17" customWidth="1"/>
    <col min="3836" max="3836" width="9.140625" style="17" customWidth="1"/>
    <col min="3837" max="3838" width="7" style="17" customWidth="1"/>
    <col min="3839" max="3839" width="8.5703125" style="17" customWidth="1"/>
    <col min="3840" max="3841" width="7" style="17" customWidth="1"/>
    <col min="3842" max="3842" width="8.42578125" style="17" customWidth="1"/>
    <col min="3843" max="3844" width="7.28515625" style="17" customWidth="1"/>
    <col min="3845" max="3845" width="9" style="17" customWidth="1"/>
    <col min="3846" max="3847" width="7" style="17" customWidth="1"/>
    <col min="3848" max="3848" width="10.28515625" style="17" customWidth="1"/>
    <col min="3849" max="3850" width="6.85546875" style="17" customWidth="1"/>
    <col min="3851" max="3851" width="8.5703125" style="17" customWidth="1"/>
    <col min="3852" max="3853" width="6.85546875" style="17" customWidth="1"/>
    <col min="3854" max="3854" width="10.28515625" style="17" customWidth="1"/>
    <col min="3855" max="3856" width="6.42578125" style="17" customWidth="1"/>
    <col min="3857" max="3857" width="8.42578125" style="17" customWidth="1"/>
    <col min="3858" max="3859" width="7.7109375" style="17" customWidth="1"/>
    <col min="3860" max="3860" width="10.28515625" style="17" customWidth="1"/>
    <col min="3861" max="4090" width="9.140625" style="17"/>
    <col min="4091" max="4091" width="10.7109375" style="17" customWidth="1"/>
    <col min="4092" max="4092" width="9.140625" style="17" customWidth="1"/>
    <col min="4093" max="4094" width="7" style="17" customWidth="1"/>
    <col min="4095" max="4095" width="8.5703125" style="17" customWidth="1"/>
    <col min="4096" max="4097" width="7" style="17" customWidth="1"/>
    <col min="4098" max="4098" width="8.42578125" style="17" customWidth="1"/>
    <col min="4099" max="4100" width="7.28515625" style="17" customWidth="1"/>
    <col min="4101" max="4101" width="9" style="17" customWidth="1"/>
    <col min="4102" max="4103" width="7" style="17" customWidth="1"/>
    <col min="4104" max="4104" width="10.28515625" style="17" customWidth="1"/>
    <col min="4105" max="4106" width="6.85546875" style="17" customWidth="1"/>
    <col min="4107" max="4107" width="8.5703125" style="17" customWidth="1"/>
    <col min="4108" max="4109" width="6.85546875" style="17" customWidth="1"/>
    <col min="4110" max="4110" width="10.28515625" style="17" customWidth="1"/>
    <col min="4111" max="4112" width="6.42578125" style="17" customWidth="1"/>
    <col min="4113" max="4113" width="8.42578125" style="17" customWidth="1"/>
    <col min="4114" max="4115" width="7.7109375" style="17" customWidth="1"/>
    <col min="4116" max="4116" width="10.28515625" style="17" customWidth="1"/>
    <col min="4117" max="4346" width="9.140625" style="17"/>
    <col min="4347" max="4347" width="10.7109375" style="17" customWidth="1"/>
    <col min="4348" max="4348" width="9.140625" style="17" customWidth="1"/>
    <col min="4349" max="4350" width="7" style="17" customWidth="1"/>
    <col min="4351" max="4351" width="8.5703125" style="17" customWidth="1"/>
    <col min="4352" max="4353" width="7" style="17" customWidth="1"/>
    <col min="4354" max="4354" width="8.42578125" style="17" customWidth="1"/>
    <col min="4355" max="4356" width="7.28515625" style="17" customWidth="1"/>
    <col min="4357" max="4357" width="9" style="17" customWidth="1"/>
    <col min="4358" max="4359" width="7" style="17" customWidth="1"/>
    <col min="4360" max="4360" width="10.28515625" style="17" customWidth="1"/>
    <col min="4361" max="4362" width="6.85546875" style="17" customWidth="1"/>
    <col min="4363" max="4363" width="8.5703125" style="17" customWidth="1"/>
    <col min="4364" max="4365" width="6.85546875" style="17" customWidth="1"/>
    <col min="4366" max="4366" width="10.28515625" style="17" customWidth="1"/>
    <col min="4367" max="4368" width="6.42578125" style="17" customWidth="1"/>
    <col min="4369" max="4369" width="8.42578125" style="17" customWidth="1"/>
    <col min="4370" max="4371" width="7.7109375" style="17" customWidth="1"/>
    <col min="4372" max="4372" width="10.28515625" style="17" customWidth="1"/>
    <col min="4373" max="4602" width="9.140625" style="17"/>
    <col min="4603" max="4603" width="10.7109375" style="17" customWidth="1"/>
    <col min="4604" max="4604" width="9.140625" style="17" customWidth="1"/>
    <col min="4605" max="4606" width="7" style="17" customWidth="1"/>
    <col min="4607" max="4607" width="8.5703125" style="17" customWidth="1"/>
    <col min="4608" max="4609" width="7" style="17" customWidth="1"/>
    <col min="4610" max="4610" width="8.42578125" style="17" customWidth="1"/>
    <col min="4611" max="4612" width="7.28515625" style="17" customWidth="1"/>
    <col min="4613" max="4613" width="9" style="17" customWidth="1"/>
    <col min="4614" max="4615" width="7" style="17" customWidth="1"/>
    <col min="4616" max="4616" width="10.28515625" style="17" customWidth="1"/>
    <col min="4617" max="4618" width="6.85546875" style="17" customWidth="1"/>
    <col min="4619" max="4619" width="8.5703125" style="17" customWidth="1"/>
    <col min="4620" max="4621" width="6.85546875" style="17" customWidth="1"/>
    <col min="4622" max="4622" width="10.28515625" style="17" customWidth="1"/>
    <col min="4623" max="4624" width="6.42578125" style="17" customWidth="1"/>
    <col min="4625" max="4625" width="8.42578125" style="17" customWidth="1"/>
    <col min="4626" max="4627" width="7.7109375" style="17" customWidth="1"/>
    <col min="4628" max="4628" width="10.28515625" style="17" customWidth="1"/>
    <col min="4629" max="4858" width="9.140625" style="17"/>
    <col min="4859" max="4859" width="10.7109375" style="17" customWidth="1"/>
    <col min="4860" max="4860" width="9.140625" style="17" customWidth="1"/>
    <col min="4861" max="4862" width="7" style="17" customWidth="1"/>
    <col min="4863" max="4863" width="8.5703125" style="17" customWidth="1"/>
    <col min="4864" max="4865" width="7" style="17" customWidth="1"/>
    <col min="4866" max="4866" width="8.42578125" style="17" customWidth="1"/>
    <col min="4867" max="4868" width="7.28515625" style="17" customWidth="1"/>
    <col min="4869" max="4869" width="9" style="17" customWidth="1"/>
    <col min="4870" max="4871" width="7" style="17" customWidth="1"/>
    <col min="4872" max="4872" width="10.28515625" style="17" customWidth="1"/>
    <col min="4873" max="4874" width="6.85546875" style="17" customWidth="1"/>
    <col min="4875" max="4875" width="8.5703125" style="17" customWidth="1"/>
    <col min="4876" max="4877" width="6.85546875" style="17" customWidth="1"/>
    <col min="4878" max="4878" width="10.28515625" style="17" customWidth="1"/>
    <col min="4879" max="4880" width="6.42578125" style="17" customWidth="1"/>
    <col min="4881" max="4881" width="8.42578125" style="17" customWidth="1"/>
    <col min="4882" max="4883" width="7.7109375" style="17" customWidth="1"/>
    <col min="4884" max="4884" width="10.28515625" style="17" customWidth="1"/>
    <col min="4885" max="5114" width="9.140625" style="17"/>
    <col min="5115" max="5115" width="10.7109375" style="17" customWidth="1"/>
    <col min="5116" max="5116" width="9.140625" style="17" customWidth="1"/>
    <col min="5117" max="5118" width="7" style="17" customWidth="1"/>
    <col min="5119" max="5119" width="8.5703125" style="17" customWidth="1"/>
    <col min="5120" max="5121" width="7" style="17" customWidth="1"/>
    <col min="5122" max="5122" width="8.42578125" style="17" customWidth="1"/>
    <col min="5123" max="5124" width="7.28515625" style="17" customWidth="1"/>
    <col min="5125" max="5125" width="9" style="17" customWidth="1"/>
    <col min="5126" max="5127" width="7" style="17" customWidth="1"/>
    <col min="5128" max="5128" width="10.28515625" style="17" customWidth="1"/>
    <col min="5129" max="5130" width="6.85546875" style="17" customWidth="1"/>
    <col min="5131" max="5131" width="8.5703125" style="17" customWidth="1"/>
    <col min="5132" max="5133" width="6.85546875" style="17" customWidth="1"/>
    <col min="5134" max="5134" width="10.28515625" style="17" customWidth="1"/>
    <col min="5135" max="5136" width="6.42578125" style="17" customWidth="1"/>
    <col min="5137" max="5137" width="8.42578125" style="17" customWidth="1"/>
    <col min="5138" max="5139" width="7.7109375" style="17" customWidth="1"/>
    <col min="5140" max="5140" width="10.28515625" style="17" customWidth="1"/>
    <col min="5141" max="5370" width="9.140625" style="17"/>
    <col min="5371" max="5371" width="10.7109375" style="17" customWidth="1"/>
    <col min="5372" max="5372" width="9.140625" style="17" customWidth="1"/>
    <col min="5373" max="5374" width="7" style="17" customWidth="1"/>
    <col min="5375" max="5375" width="8.5703125" style="17" customWidth="1"/>
    <col min="5376" max="5377" width="7" style="17" customWidth="1"/>
    <col min="5378" max="5378" width="8.42578125" style="17" customWidth="1"/>
    <col min="5379" max="5380" width="7.28515625" style="17" customWidth="1"/>
    <col min="5381" max="5381" width="9" style="17" customWidth="1"/>
    <col min="5382" max="5383" width="7" style="17" customWidth="1"/>
    <col min="5384" max="5384" width="10.28515625" style="17" customWidth="1"/>
    <col min="5385" max="5386" width="6.85546875" style="17" customWidth="1"/>
    <col min="5387" max="5387" width="8.5703125" style="17" customWidth="1"/>
    <col min="5388" max="5389" width="6.85546875" style="17" customWidth="1"/>
    <col min="5390" max="5390" width="10.28515625" style="17" customWidth="1"/>
    <col min="5391" max="5392" width="6.42578125" style="17" customWidth="1"/>
    <col min="5393" max="5393" width="8.42578125" style="17" customWidth="1"/>
    <col min="5394" max="5395" width="7.7109375" style="17" customWidth="1"/>
    <col min="5396" max="5396" width="10.28515625" style="17" customWidth="1"/>
    <col min="5397" max="5626" width="9.140625" style="17"/>
    <col min="5627" max="5627" width="10.7109375" style="17" customWidth="1"/>
    <col min="5628" max="5628" width="9.140625" style="17" customWidth="1"/>
    <col min="5629" max="5630" width="7" style="17" customWidth="1"/>
    <col min="5631" max="5631" width="8.5703125" style="17" customWidth="1"/>
    <col min="5632" max="5633" width="7" style="17" customWidth="1"/>
    <col min="5634" max="5634" width="8.42578125" style="17" customWidth="1"/>
    <col min="5635" max="5636" width="7.28515625" style="17" customWidth="1"/>
    <col min="5637" max="5637" width="9" style="17" customWidth="1"/>
    <col min="5638" max="5639" width="7" style="17" customWidth="1"/>
    <col min="5640" max="5640" width="10.28515625" style="17" customWidth="1"/>
    <col min="5641" max="5642" width="6.85546875" style="17" customWidth="1"/>
    <col min="5643" max="5643" width="8.5703125" style="17" customWidth="1"/>
    <col min="5644" max="5645" width="6.85546875" style="17" customWidth="1"/>
    <col min="5646" max="5646" width="10.28515625" style="17" customWidth="1"/>
    <col min="5647" max="5648" width="6.42578125" style="17" customWidth="1"/>
    <col min="5649" max="5649" width="8.42578125" style="17" customWidth="1"/>
    <col min="5650" max="5651" width="7.7109375" style="17" customWidth="1"/>
    <col min="5652" max="5652" width="10.28515625" style="17" customWidth="1"/>
    <col min="5653" max="5882" width="9.140625" style="17"/>
    <col min="5883" max="5883" width="10.7109375" style="17" customWidth="1"/>
    <col min="5884" max="5884" width="9.140625" style="17" customWidth="1"/>
    <col min="5885" max="5886" width="7" style="17" customWidth="1"/>
    <col min="5887" max="5887" width="8.5703125" style="17" customWidth="1"/>
    <col min="5888" max="5889" width="7" style="17" customWidth="1"/>
    <col min="5890" max="5890" width="8.42578125" style="17" customWidth="1"/>
    <col min="5891" max="5892" width="7.28515625" style="17" customWidth="1"/>
    <col min="5893" max="5893" width="9" style="17" customWidth="1"/>
    <col min="5894" max="5895" width="7" style="17" customWidth="1"/>
    <col min="5896" max="5896" width="10.28515625" style="17" customWidth="1"/>
    <col min="5897" max="5898" width="6.85546875" style="17" customWidth="1"/>
    <col min="5899" max="5899" width="8.5703125" style="17" customWidth="1"/>
    <col min="5900" max="5901" width="6.85546875" style="17" customWidth="1"/>
    <col min="5902" max="5902" width="10.28515625" style="17" customWidth="1"/>
    <col min="5903" max="5904" width="6.42578125" style="17" customWidth="1"/>
    <col min="5905" max="5905" width="8.42578125" style="17" customWidth="1"/>
    <col min="5906" max="5907" width="7.7109375" style="17" customWidth="1"/>
    <col min="5908" max="5908" width="10.28515625" style="17" customWidth="1"/>
    <col min="5909" max="6138" width="9.140625" style="17"/>
    <col min="6139" max="6139" width="10.7109375" style="17" customWidth="1"/>
    <col min="6140" max="6140" width="9.140625" style="17" customWidth="1"/>
    <col min="6141" max="6142" width="7" style="17" customWidth="1"/>
    <col min="6143" max="6143" width="8.5703125" style="17" customWidth="1"/>
    <col min="6144" max="6145" width="7" style="17" customWidth="1"/>
    <col min="6146" max="6146" width="8.42578125" style="17" customWidth="1"/>
    <col min="6147" max="6148" width="7.28515625" style="17" customWidth="1"/>
    <col min="6149" max="6149" width="9" style="17" customWidth="1"/>
    <col min="6150" max="6151" width="7" style="17" customWidth="1"/>
    <col min="6152" max="6152" width="10.28515625" style="17" customWidth="1"/>
    <col min="6153" max="6154" width="6.85546875" style="17" customWidth="1"/>
    <col min="6155" max="6155" width="8.5703125" style="17" customWidth="1"/>
    <col min="6156" max="6157" width="6.85546875" style="17" customWidth="1"/>
    <col min="6158" max="6158" width="10.28515625" style="17" customWidth="1"/>
    <col min="6159" max="6160" width="6.42578125" style="17" customWidth="1"/>
    <col min="6161" max="6161" width="8.42578125" style="17" customWidth="1"/>
    <col min="6162" max="6163" width="7.7109375" style="17" customWidth="1"/>
    <col min="6164" max="6164" width="10.28515625" style="17" customWidth="1"/>
    <col min="6165" max="6394" width="9.140625" style="17"/>
    <col min="6395" max="6395" width="10.7109375" style="17" customWidth="1"/>
    <col min="6396" max="6396" width="9.140625" style="17" customWidth="1"/>
    <col min="6397" max="6398" width="7" style="17" customWidth="1"/>
    <col min="6399" max="6399" width="8.5703125" style="17" customWidth="1"/>
    <col min="6400" max="6401" width="7" style="17" customWidth="1"/>
    <col min="6402" max="6402" width="8.42578125" style="17" customWidth="1"/>
    <col min="6403" max="6404" width="7.28515625" style="17" customWidth="1"/>
    <col min="6405" max="6405" width="9" style="17" customWidth="1"/>
    <col min="6406" max="6407" width="7" style="17" customWidth="1"/>
    <col min="6408" max="6408" width="10.28515625" style="17" customWidth="1"/>
    <col min="6409" max="6410" width="6.85546875" style="17" customWidth="1"/>
    <col min="6411" max="6411" width="8.5703125" style="17" customWidth="1"/>
    <col min="6412" max="6413" width="6.85546875" style="17" customWidth="1"/>
    <col min="6414" max="6414" width="10.28515625" style="17" customWidth="1"/>
    <col min="6415" max="6416" width="6.42578125" style="17" customWidth="1"/>
    <col min="6417" max="6417" width="8.42578125" style="17" customWidth="1"/>
    <col min="6418" max="6419" width="7.7109375" style="17" customWidth="1"/>
    <col min="6420" max="6420" width="10.28515625" style="17" customWidth="1"/>
    <col min="6421" max="6650" width="9.140625" style="17"/>
    <col min="6651" max="6651" width="10.7109375" style="17" customWidth="1"/>
    <col min="6652" max="6652" width="9.140625" style="17" customWidth="1"/>
    <col min="6653" max="6654" width="7" style="17" customWidth="1"/>
    <col min="6655" max="6655" width="8.5703125" style="17" customWidth="1"/>
    <col min="6656" max="6657" width="7" style="17" customWidth="1"/>
    <col min="6658" max="6658" width="8.42578125" style="17" customWidth="1"/>
    <col min="6659" max="6660" width="7.28515625" style="17" customWidth="1"/>
    <col min="6661" max="6661" width="9" style="17" customWidth="1"/>
    <col min="6662" max="6663" width="7" style="17" customWidth="1"/>
    <col min="6664" max="6664" width="10.28515625" style="17" customWidth="1"/>
    <col min="6665" max="6666" width="6.85546875" style="17" customWidth="1"/>
    <col min="6667" max="6667" width="8.5703125" style="17" customWidth="1"/>
    <col min="6668" max="6669" width="6.85546875" style="17" customWidth="1"/>
    <col min="6670" max="6670" width="10.28515625" style="17" customWidth="1"/>
    <col min="6671" max="6672" width="6.42578125" style="17" customWidth="1"/>
    <col min="6673" max="6673" width="8.42578125" style="17" customWidth="1"/>
    <col min="6674" max="6675" width="7.7109375" style="17" customWidth="1"/>
    <col min="6676" max="6676" width="10.28515625" style="17" customWidth="1"/>
    <col min="6677" max="6906" width="9.140625" style="17"/>
    <col min="6907" max="6907" width="10.7109375" style="17" customWidth="1"/>
    <col min="6908" max="6908" width="9.140625" style="17" customWidth="1"/>
    <col min="6909" max="6910" width="7" style="17" customWidth="1"/>
    <col min="6911" max="6911" width="8.5703125" style="17" customWidth="1"/>
    <col min="6912" max="6913" width="7" style="17" customWidth="1"/>
    <col min="6914" max="6914" width="8.42578125" style="17" customWidth="1"/>
    <col min="6915" max="6916" width="7.28515625" style="17" customWidth="1"/>
    <col min="6917" max="6917" width="9" style="17" customWidth="1"/>
    <col min="6918" max="6919" width="7" style="17" customWidth="1"/>
    <col min="6920" max="6920" width="10.28515625" style="17" customWidth="1"/>
    <col min="6921" max="6922" width="6.85546875" style="17" customWidth="1"/>
    <col min="6923" max="6923" width="8.5703125" style="17" customWidth="1"/>
    <col min="6924" max="6925" width="6.85546875" style="17" customWidth="1"/>
    <col min="6926" max="6926" width="10.28515625" style="17" customWidth="1"/>
    <col min="6927" max="6928" width="6.42578125" style="17" customWidth="1"/>
    <col min="6929" max="6929" width="8.42578125" style="17" customWidth="1"/>
    <col min="6930" max="6931" width="7.7109375" style="17" customWidth="1"/>
    <col min="6932" max="6932" width="10.28515625" style="17" customWidth="1"/>
    <col min="6933" max="7162" width="9.140625" style="17"/>
    <col min="7163" max="7163" width="10.7109375" style="17" customWidth="1"/>
    <col min="7164" max="7164" width="9.140625" style="17" customWidth="1"/>
    <col min="7165" max="7166" width="7" style="17" customWidth="1"/>
    <col min="7167" max="7167" width="8.5703125" style="17" customWidth="1"/>
    <col min="7168" max="7169" width="7" style="17" customWidth="1"/>
    <col min="7170" max="7170" width="8.42578125" style="17" customWidth="1"/>
    <col min="7171" max="7172" width="7.28515625" style="17" customWidth="1"/>
    <col min="7173" max="7173" width="9" style="17" customWidth="1"/>
    <col min="7174" max="7175" width="7" style="17" customWidth="1"/>
    <col min="7176" max="7176" width="10.28515625" style="17" customWidth="1"/>
    <col min="7177" max="7178" width="6.85546875" style="17" customWidth="1"/>
    <col min="7179" max="7179" width="8.5703125" style="17" customWidth="1"/>
    <col min="7180" max="7181" width="6.85546875" style="17" customWidth="1"/>
    <col min="7182" max="7182" width="10.28515625" style="17" customWidth="1"/>
    <col min="7183" max="7184" width="6.42578125" style="17" customWidth="1"/>
    <col min="7185" max="7185" width="8.42578125" style="17" customWidth="1"/>
    <col min="7186" max="7187" width="7.7109375" style="17" customWidth="1"/>
    <col min="7188" max="7188" width="10.28515625" style="17" customWidth="1"/>
    <col min="7189" max="7418" width="9.140625" style="17"/>
    <col min="7419" max="7419" width="10.7109375" style="17" customWidth="1"/>
    <col min="7420" max="7420" width="9.140625" style="17" customWidth="1"/>
    <col min="7421" max="7422" width="7" style="17" customWidth="1"/>
    <col min="7423" max="7423" width="8.5703125" style="17" customWidth="1"/>
    <col min="7424" max="7425" width="7" style="17" customWidth="1"/>
    <col min="7426" max="7426" width="8.42578125" style="17" customWidth="1"/>
    <col min="7427" max="7428" width="7.28515625" style="17" customWidth="1"/>
    <col min="7429" max="7429" width="9" style="17" customWidth="1"/>
    <col min="7430" max="7431" width="7" style="17" customWidth="1"/>
    <col min="7432" max="7432" width="10.28515625" style="17" customWidth="1"/>
    <col min="7433" max="7434" width="6.85546875" style="17" customWidth="1"/>
    <col min="7435" max="7435" width="8.5703125" style="17" customWidth="1"/>
    <col min="7436" max="7437" width="6.85546875" style="17" customWidth="1"/>
    <col min="7438" max="7438" width="10.28515625" style="17" customWidth="1"/>
    <col min="7439" max="7440" width="6.42578125" style="17" customWidth="1"/>
    <col min="7441" max="7441" width="8.42578125" style="17" customWidth="1"/>
    <col min="7442" max="7443" width="7.7109375" style="17" customWidth="1"/>
    <col min="7444" max="7444" width="10.28515625" style="17" customWidth="1"/>
    <col min="7445" max="7674" width="9.140625" style="17"/>
    <col min="7675" max="7675" width="10.7109375" style="17" customWidth="1"/>
    <col min="7676" max="7676" width="9.140625" style="17" customWidth="1"/>
    <col min="7677" max="7678" width="7" style="17" customWidth="1"/>
    <col min="7679" max="7679" width="8.5703125" style="17" customWidth="1"/>
    <col min="7680" max="7681" width="7" style="17" customWidth="1"/>
    <col min="7682" max="7682" width="8.42578125" style="17" customWidth="1"/>
    <col min="7683" max="7684" width="7.28515625" style="17" customWidth="1"/>
    <col min="7685" max="7685" width="9" style="17" customWidth="1"/>
    <col min="7686" max="7687" width="7" style="17" customWidth="1"/>
    <col min="7688" max="7688" width="10.28515625" style="17" customWidth="1"/>
    <col min="7689" max="7690" width="6.85546875" style="17" customWidth="1"/>
    <col min="7691" max="7691" width="8.5703125" style="17" customWidth="1"/>
    <col min="7692" max="7693" width="6.85546875" style="17" customWidth="1"/>
    <col min="7694" max="7694" width="10.28515625" style="17" customWidth="1"/>
    <col min="7695" max="7696" width="6.42578125" style="17" customWidth="1"/>
    <col min="7697" max="7697" width="8.42578125" style="17" customWidth="1"/>
    <col min="7698" max="7699" width="7.7109375" style="17" customWidth="1"/>
    <col min="7700" max="7700" width="10.28515625" style="17" customWidth="1"/>
    <col min="7701" max="7930" width="9.140625" style="17"/>
    <col min="7931" max="7931" width="10.7109375" style="17" customWidth="1"/>
    <col min="7932" max="7932" width="9.140625" style="17" customWidth="1"/>
    <col min="7933" max="7934" width="7" style="17" customWidth="1"/>
    <col min="7935" max="7935" width="8.5703125" style="17" customWidth="1"/>
    <col min="7936" max="7937" width="7" style="17" customWidth="1"/>
    <col min="7938" max="7938" width="8.42578125" style="17" customWidth="1"/>
    <col min="7939" max="7940" width="7.28515625" style="17" customWidth="1"/>
    <col min="7941" max="7941" width="9" style="17" customWidth="1"/>
    <col min="7942" max="7943" width="7" style="17" customWidth="1"/>
    <col min="7944" max="7944" width="10.28515625" style="17" customWidth="1"/>
    <col min="7945" max="7946" width="6.85546875" style="17" customWidth="1"/>
    <col min="7947" max="7947" width="8.5703125" style="17" customWidth="1"/>
    <col min="7948" max="7949" width="6.85546875" style="17" customWidth="1"/>
    <col min="7950" max="7950" width="10.28515625" style="17" customWidth="1"/>
    <col min="7951" max="7952" width="6.42578125" style="17" customWidth="1"/>
    <col min="7953" max="7953" width="8.42578125" style="17" customWidth="1"/>
    <col min="7954" max="7955" width="7.7109375" style="17" customWidth="1"/>
    <col min="7956" max="7956" width="10.28515625" style="17" customWidth="1"/>
    <col min="7957" max="8186" width="9.140625" style="17"/>
    <col min="8187" max="8187" width="10.7109375" style="17" customWidth="1"/>
    <col min="8188" max="8188" width="9.140625" style="17" customWidth="1"/>
    <col min="8189" max="8190" width="7" style="17" customWidth="1"/>
    <col min="8191" max="8191" width="8.5703125" style="17" customWidth="1"/>
    <col min="8192" max="8193" width="7" style="17" customWidth="1"/>
    <col min="8194" max="8194" width="8.42578125" style="17" customWidth="1"/>
    <col min="8195" max="8196" width="7.28515625" style="17" customWidth="1"/>
    <col min="8197" max="8197" width="9" style="17" customWidth="1"/>
    <col min="8198" max="8199" width="7" style="17" customWidth="1"/>
    <col min="8200" max="8200" width="10.28515625" style="17" customWidth="1"/>
    <col min="8201" max="8202" width="6.85546875" style="17" customWidth="1"/>
    <col min="8203" max="8203" width="8.5703125" style="17" customWidth="1"/>
    <col min="8204" max="8205" width="6.85546875" style="17" customWidth="1"/>
    <col min="8206" max="8206" width="10.28515625" style="17" customWidth="1"/>
    <col min="8207" max="8208" width="6.42578125" style="17" customWidth="1"/>
    <col min="8209" max="8209" width="8.42578125" style="17" customWidth="1"/>
    <col min="8210" max="8211" width="7.7109375" style="17" customWidth="1"/>
    <col min="8212" max="8212" width="10.28515625" style="17" customWidth="1"/>
    <col min="8213" max="8442" width="9.140625" style="17"/>
    <col min="8443" max="8443" width="10.7109375" style="17" customWidth="1"/>
    <col min="8444" max="8444" width="9.140625" style="17" customWidth="1"/>
    <col min="8445" max="8446" width="7" style="17" customWidth="1"/>
    <col min="8447" max="8447" width="8.5703125" style="17" customWidth="1"/>
    <col min="8448" max="8449" width="7" style="17" customWidth="1"/>
    <col min="8450" max="8450" width="8.42578125" style="17" customWidth="1"/>
    <col min="8451" max="8452" width="7.28515625" style="17" customWidth="1"/>
    <col min="8453" max="8453" width="9" style="17" customWidth="1"/>
    <col min="8454" max="8455" width="7" style="17" customWidth="1"/>
    <col min="8456" max="8456" width="10.28515625" style="17" customWidth="1"/>
    <col min="8457" max="8458" width="6.85546875" style="17" customWidth="1"/>
    <col min="8459" max="8459" width="8.5703125" style="17" customWidth="1"/>
    <col min="8460" max="8461" width="6.85546875" style="17" customWidth="1"/>
    <col min="8462" max="8462" width="10.28515625" style="17" customWidth="1"/>
    <col min="8463" max="8464" width="6.42578125" style="17" customWidth="1"/>
    <col min="8465" max="8465" width="8.42578125" style="17" customWidth="1"/>
    <col min="8466" max="8467" width="7.7109375" style="17" customWidth="1"/>
    <col min="8468" max="8468" width="10.28515625" style="17" customWidth="1"/>
    <col min="8469" max="8698" width="9.140625" style="17"/>
    <col min="8699" max="8699" width="10.7109375" style="17" customWidth="1"/>
    <col min="8700" max="8700" width="9.140625" style="17" customWidth="1"/>
    <col min="8701" max="8702" width="7" style="17" customWidth="1"/>
    <col min="8703" max="8703" width="8.5703125" style="17" customWidth="1"/>
    <col min="8704" max="8705" width="7" style="17" customWidth="1"/>
    <col min="8706" max="8706" width="8.42578125" style="17" customWidth="1"/>
    <col min="8707" max="8708" width="7.28515625" style="17" customWidth="1"/>
    <col min="8709" max="8709" width="9" style="17" customWidth="1"/>
    <col min="8710" max="8711" width="7" style="17" customWidth="1"/>
    <col min="8712" max="8712" width="10.28515625" style="17" customWidth="1"/>
    <col min="8713" max="8714" width="6.85546875" style="17" customWidth="1"/>
    <col min="8715" max="8715" width="8.5703125" style="17" customWidth="1"/>
    <col min="8716" max="8717" width="6.85546875" style="17" customWidth="1"/>
    <col min="8718" max="8718" width="10.28515625" style="17" customWidth="1"/>
    <col min="8719" max="8720" width="6.42578125" style="17" customWidth="1"/>
    <col min="8721" max="8721" width="8.42578125" style="17" customWidth="1"/>
    <col min="8722" max="8723" width="7.7109375" style="17" customWidth="1"/>
    <col min="8724" max="8724" width="10.28515625" style="17" customWidth="1"/>
    <col min="8725" max="8954" width="9.140625" style="17"/>
    <col min="8955" max="8955" width="10.7109375" style="17" customWidth="1"/>
    <col min="8956" max="8956" width="9.140625" style="17" customWidth="1"/>
    <col min="8957" max="8958" width="7" style="17" customWidth="1"/>
    <col min="8959" max="8959" width="8.5703125" style="17" customWidth="1"/>
    <col min="8960" max="8961" width="7" style="17" customWidth="1"/>
    <col min="8962" max="8962" width="8.42578125" style="17" customWidth="1"/>
    <col min="8963" max="8964" width="7.28515625" style="17" customWidth="1"/>
    <col min="8965" max="8965" width="9" style="17" customWidth="1"/>
    <col min="8966" max="8967" width="7" style="17" customWidth="1"/>
    <col min="8968" max="8968" width="10.28515625" style="17" customWidth="1"/>
    <col min="8969" max="8970" width="6.85546875" style="17" customWidth="1"/>
    <col min="8971" max="8971" width="8.5703125" style="17" customWidth="1"/>
    <col min="8972" max="8973" width="6.85546875" style="17" customWidth="1"/>
    <col min="8974" max="8974" width="10.28515625" style="17" customWidth="1"/>
    <col min="8975" max="8976" width="6.42578125" style="17" customWidth="1"/>
    <col min="8977" max="8977" width="8.42578125" style="17" customWidth="1"/>
    <col min="8978" max="8979" width="7.7109375" style="17" customWidth="1"/>
    <col min="8980" max="8980" width="10.28515625" style="17" customWidth="1"/>
    <col min="8981" max="9210" width="9.140625" style="17"/>
    <col min="9211" max="9211" width="10.7109375" style="17" customWidth="1"/>
    <col min="9212" max="9212" width="9.140625" style="17" customWidth="1"/>
    <col min="9213" max="9214" width="7" style="17" customWidth="1"/>
    <col min="9215" max="9215" width="8.5703125" style="17" customWidth="1"/>
    <col min="9216" max="9217" width="7" style="17" customWidth="1"/>
    <col min="9218" max="9218" width="8.42578125" style="17" customWidth="1"/>
    <col min="9219" max="9220" width="7.28515625" style="17" customWidth="1"/>
    <col min="9221" max="9221" width="9" style="17" customWidth="1"/>
    <col min="9222" max="9223" width="7" style="17" customWidth="1"/>
    <col min="9224" max="9224" width="10.28515625" style="17" customWidth="1"/>
    <col min="9225" max="9226" width="6.85546875" style="17" customWidth="1"/>
    <col min="9227" max="9227" width="8.5703125" style="17" customWidth="1"/>
    <col min="9228" max="9229" width="6.85546875" style="17" customWidth="1"/>
    <col min="9230" max="9230" width="10.28515625" style="17" customWidth="1"/>
    <col min="9231" max="9232" width="6.42578125" style="17" customWidth="1"/>
    <col min="9233" max="9233" width="8.42578125" style="17" customWidth="1"/>
    <col min="9234" max="9235" width="7.7109375" style="17" customWidth="1"/>
    <col min="9236" max="9236" width="10.28515625" style="17" customWidth="1"/>
    <col min="9237" max="9466" width="9.140625" style="17"/>
    <col min="9467" max="9467" width="10.7109375" style="17" customWidth="1"/>
    <col min="9468" max="9468" width="9.140625" style="17" customWidth="1"/>
    <col min="9469" max="9470" width="7" style="17" customWidth="1"/>
    <col min="9471" max="9471" width="8.5703125" style="17" customWidth="1"/>
    <col min="9472" max="9473" width="7" style="17" customWidth="1"/>
    <col min="9474" max="9474" width="8.42578125" style="17" customWidth="1"/>
    <col min="9475" max="9476" width="7.28515625" style="17" customWidth="1"/>
    <col min="9477" max="9477" width="9" style="17" customWidth="1"/>
    <col min="9478" max="9479" width="7" style="17" customWidth="1"/>
    <col min="9480" max="9480" width="10.28515625" style="17" customWidth="1"/>
    <col min="9481" max="9482" width="6.85546875" style="17" customWidth="1"/>
    <col min="9483" max="9483" width="8.5703125" style="17" customWidth="1"/>
    <col min="9484" max="9485" width="6.85546875" style="17" customWidth="1"/>
    <col min="9486" max="9486" width="10.28515625" style="17" customWidth="1"/>
    <col min="9487" max="9488" width="6.42578125" style="17" customWidth="1"/>
    <col min="9489" max="9489" width="8.42578125" style="17" customWidth="1"/>
    <col min="9490" max="9491" width="7.7109375" style="17" customWidth="1"/>
    <col min="9492" max="9492" width="10.28515625" style="17" customWidth="1"/>
    <col min="9493" max="9722" width="9.140625" style="17"/>
    <col min="9723" max="9723" width="10.7109375" style="17" customWidth="1"/>
    <col min="9724" max="9724" width="9.140625" style="17" customWidth="1"/>
    <col min="9725" max="9726" width="7" style="17" customWidth="1"/>
    <col min="9727" max="9727" width="8.5703125" style="17" customWidth="1"/>
    <col min="9728" max="9729" width="7" style="17" customWidth="1"/>
    <col min="9730" max="9730" width="8.42578125" style="17" customWidth="1"/>
    <col min="9731" max="9732" width="7.28515625" style="17" customWidth="1"/>
    <col min="9733" max="9733" width="9" style="17" customWidth="1"/>
    <col min="9734" max="9735" width="7" style="17" customWidth="1"/>
    <col min="9736" max="9736" width="10.28515625" style="17" customWidth="1"/>
    <col min="9737" max="9738" width="6.85546875" style="17" customWidth="1"/>
    <col min="9739" max="9739" width="8.5703125" style="17" customWidth="1"/>
    <col min="9740" max="9741" width="6.85546875" style="17" customWidth="1"/>
    <col min="9742" max="9742" width="10.28515625" style="17" customWidth="1"/>
    <col min="9743" max="9744" width="6.42578125" style="17" customWidth="1"/>
    <col min="9745" max="9745" width="8.42578125" style="17" customWidth="1"/>
    <col min="9746" max="9747" width="7.7109375" style="17" customWidth="1"/>
    <col min="9748" max="9748" width="10.28515625" style="17" customWidth="1"/>
    <col min="9749" max="9978" width="9.140625" style="17"/>
    <col min="9979" max="9979" width="10.7109375" style="17" customWidth="1"/>
    <col min="9980" max="9980" width="9.140625" style="17" customWidth="1"/>
    <col min="9981" max="9982" width="7" style="17" customWidth="1"/>
    <col min="9983" max="9983" width="8.5703125" style="17" customWidth="1"/>
    <col min="9984" max="9985" width="7" style="17" customWidth="1"/>
    <col min="9986" max="9986" width="8.42578125" style="17" customWidth="1"/>
    <col min="9987" max="9988" width="7.28515625" style="17" customWidth="1"/>
    <col min="9989" max="9989" width="9" style="17" customWidth="1"/>
    <col min="9990" max="9991" width="7" style="17" customWidth="1"/>
    <col min="9992" max="9992" width="10.28515625" style="17" customWidth="1"/>
    <col min="9993" max="9994" width="6.85546875" style="17" customWidth="1"/>
    <col min="9995" max="9995" width="8.5703125" style="17" customWidth="1"/>
    <col min="9996" max="9997" width="6.85546875" style="17" customWidth="1"/>
    <col min="9998" max="9998" width="10.28515625" style="17" customWidth="1"/>
    <col min="9999" max="10000" width="6.42578125" style="17" customWidth="1"/>
    <col min="10001" max="10001" width="8.42578125" style="17" customWidth="1"/>
    <col min="10002" max="10003" width="7.7109375" style="17" customWidth="1"/>
    <col min="10004" max="10004" width="10.28515625" style="17" customWidth="1"/>
    <col min="10005" max="10234" width="9.140625" style="17"/>
    <col min="10235" max="10235" width="10.7109375" style="17" customWidth="1"/>
    <col min="10236" max="10236" width="9.140625" style="17" customWidth="1"/>
    <col min="10237" max="10238" width="7" style="17" customWidth="1"/>
    <col min="10239" max="10239" width="8.5703125" style="17" customWidth="1"/>
    <col min="10240" max="10241" width="7" style="17" customWidth="1"/>
    <col min="10242" max="10242" width="8.42578125" style="17" customWidth="1"/>
    <col min="10243" max="10244" width="7.28515625" style="17" customWidth="1"/>
    <col min="10245" max="10245" width="9" style="17" customWidth="1"/>
    <col min="10246" max="10247" width="7" style="17" customWidth="1"/>
    <col min="10248" max="10248" width="10.28515625" style="17" customWidth="1"/>
    <col min="10249" max="10250" width="6.85546875" style="17" customWidth="1"/>
    <col min="10251" max="10251" width="8.5703125" style="17" customWidth="1"/>
    <col min="10252" max="10253" width="6.85546875" style="17" customWidth="1"/>
    <col min="10254" max="10254" width="10.28515625" style="17" customWidth="1"/>
    <col min="10255" max="10256" width="6.42578125" style="17" customWidth="1"/>
    <col min="10257" max="10257" width="8.42578125" style="17" customWidth="1"/>
    <col min="10258" max="10259" width="7.7109375" style="17" customWidth="1"/>
    <col min="10260" max="10260" width="10.28515625" style="17" customWidth="1"/>
    <col min="10261" max="10490" width="9.140625" style="17"/>
    <col min="10491" max="10491" width="10.7109375" style="17" customWidth="1"/>
    <col min="10492" max="10492" width="9.140625" style="17" customWidth="1"/>
    <col min="10493" max="10494" width="7" style="17" customWidth="1"/>
    <col min="10495" max="10495" width="8.5703125" style="17" customWidth="1"/>
    <col min="10496" max="10497" width="7" style="17" customWidth="1"/>
    <col min="10498" max="10498" width="8.42578125" style="17" customWidth="1"/>
    <col min="10499" max="10500" width="7.28515625" style="17" customWidth="1"/>
    <col min="10501" max="10501" width="9" style="17" customWidth="1"/>
    <col min="10502" max="10503" width="7" style="17" customWidth="1"/>
    <col min="10504" max="10504" width="10.28515625" style="17" customWidth="1"/>
    <col min="10505" max="10506" width="6.85546875" style="17" customWidth="1"/>
    <col min="10507" max="10507" width="8.5703125" style="17" customWidth="1"/>
    <col min="10508" max="10509" width="6.85546875" style="17" customWidth="1"/>
    <col min="10510" max="10510" width="10.28515625" style="17" customWidth="1"/>
    <col min="10511" max="10512" width="6.42578125" style="17" customWidth="1"/>
    <col min="10513" max="10513" width="8.42578125" style="17" customWidth="1"/>
    <col min="10514" max="10515" width="7.7109375" style="17" customWidth="1"/>
    <col min="10516" max="10516" width="10.28515625" style="17" customWidth="1"/>
    <col min="10517" max="10746" width="9.140625" style="17"/>
    <col min="10747" max="10747" width="10.7109375" style="17" customWidth="1"/>
    <col min="10748" max="10748" width="9.140625" style="17" customWidth="1"/>
    <col min="10749" max="10750" width="7" style="17" customWidth="1"/>
    <col min="10751" max="10751" width="8.5703125" style="17" customWidth="1"/>
    <col min="10752" max="10753" width="7" style="17" customWidth="1"/>
    <col min="10754" max="10754" width="8.42578125" style="17" customWidth="1"/>
    <col min="10755" max="10756" width="7.28515625" style="17" customWidth="1"/>
    <col min="10757" max="10757" width="9" style="17" customWidth="1"/>
    <col min="10758" max="10759" width="7" style="17" customWidth="1"/>
    <col min="10760" max="10760" width="10.28515625" style="17" customWidth="1"/>
    <col min="10761" max="10762" width="6.85546875" style="17" customWidth="1"/>
    <col min="10763" max="10763" width="8.5703125" style="17" customWidth="1"/>
    <col min="10764" max="10765" width="6.85546875" style="17" customWidth="1"/>
    <col min="10766" max="10766" width="10.28515625" style="17" customWidth="1"/>
    <col min="10767" max="10768" width="6.42578125" style="17" customWidth="1"/>
    <col min="10769" max="10769" width="8.42578125" style="17" customWidth="1"/>
    <col min="10770" max="10771" width="7.7109375" style="17" customWidth="1"/>
    <col min="10772" max="10772" width="10.28515625" style="17" customWidth="1"/>
    <col min="10773" max="11002" width="9.140625" style="17"/>
    <col min="11003" max="11003" width="10.7109375" style="17" customWidth="1"/>
    <col min="11004" max="11004" width="9.140625" style="17" customWidth="1"/>
    <col min="11005" max="11006" width="7" style="17" customWidth="1"/>
    <col min="11007" max="11007" width="8.5703125" style="17" customWidth="1"/>
    <col min="11008" max="11009" width="7" style="17" customWidth="1"/>
    <col min="11010" max="11010" width="8.42578125" style="17" customWidth="1"/>
    <col min="11011" max="11012" width="7.28515625" style="17" customWidth="1"/>
    <col min="11013" max="11013" width="9" style="17" customWidth="1"/>
    <col min="11014" max="11015" width="7" style="17" customWidth="1"/>
    <col min="11016" max="11016" width="10.28515625" style="17" customWidth="1"/>
    <col min="11017" max="11018" width="6.85546875" style="17" customWidth="1"/>
    <col min="11019" max="11019" width="8.5703125" style="17" customWidth="1"/>
    <col min="11020" max="11021" width="6.85546875" style="17" customWidth="1"/>
    <col min="11022" max="11022" width="10.28515625" style="17" customWidth="1"/>
    <col min="11023" max="11024" width="6.42578125" style="17" customWidth="1"/>
    <col min="11025" max="11025" width="8.42578125" style="17" customWidth="1"/>
    <col min="11026" max="11027" width="7.7109375" style="17" customWidth="1"/>
    <col min="11028" max="11028" width="10.28515625" style="17" customWidth="1"/>
    <col min="11029" max="11258" width="9.140625" style="17"/>
    <col min="11259" max="11259" width="10.7109375" style="17" customWidth="1"/>
    <col min="11260" max="11260" width="9.140625" style="17" customWidth="1"/>
    <col min="11261" max="11262" width="7" style="17" customWidth="1"/>
    <col min="11263" max="11263" width="8.5703125" style="17" customWidth="1"/>
    <col min="11264" max="11265" width="7" style="17" customWidth="1"/>
    <col min="11266" max="11266" width="8.42578125" style="17" customWidth="1"/>
    <col min="11267" max="11268" width="7.28515625" style="17" customWidth="1"/>
    <col min="11269" max="11269" width="9" style="17" customWidth="1"/>
    <col min="11270" max="11271" width="7" style="17" customWidth="1"/>
    <col min="11272" max="11272" width="10.28515625" style="17" customWidth="1"/>
    <col min="11273" max="11274" width="6.85546875" style="17" customWidth="1"/>
    <col min="11275" max="11275" width="8.5703125" style="17" customWidth="1"/>
    <col min="11276" max="11277" width="6.85546875" style="17" customWidth="1"/>
    <col min="11278" max="11278" width="10.28515625" style="17" customWidth="1"/>
    <col min="11279" max="11280" width="6.42578125" style="17" customWidth="1"/>
    <col min="11281" max="11281" width="8.42578125" style="17" customWidth="1"/>
    <col min="11282" max="11283" width="7.7109375" style="17" customWidth="1"/>
    <col min="11284" max="11284" width="10.28515625" style="17" customWidth="1"/>
    <col min="11285" max="11514" width="9.140625" style="17"/>
    <col min="11515" max="11515" width="10.7109375" style="17" customWidth="1"/>
    <col min="11516" max="11516" width="9.140625" style="17" customWidth="1"/>
    <col min="11517" max="11518" width="7" style="17" customWidth="1"/>
    <col min="11519" max="11519" width="8.5703125" style="17" customWidth="1"/>
    <col min="11520" max="11521" width="7" style="17" customWidth="1"/>
    <col min="11522" max="11522" width="8.42578125" style="17" customWidth="1"/>
    <col min="11523" max="11524" width="7.28515625" style="17" customWidth="1"/>
    <col min="11525" max="11525" width="9" style="17" customWidth="1"/>
    <col min="11526" max="11527" width="7" style="17" customWidth="1"/>
    <col min="11528" max="11528" width="10.28515625" style="17" customWidth="1"/>
    <col min="11529" max="11530" width="6.85546875" style="17" customWidth="1"/>
    <col min="11531" max="11531" width="8.5703125" style="17" customWidth="1"/>
    <col min="11532" max="11533" width="6.85546875" style="17" customWidth="1"/>
    <col min="11534" max="11534" width="10.28515625" style="17" customWidth="1"/>
    <col min="11535" max="11536" width="6.42578125" style="17" customWidth="1"/>
    <col min="11537" max="11537" width="8.42578125" style="17" customWidth="1"/>
    <col min="11538" max="11539" width="7.7109375" style="17" customWidth="1"/>
    <col min="11540" max="11540" width="10.28515625" style="17" customWidth="1"/>
    <col min="11541" max="11770" width="9.140625" style="17"/>
    <col min="11771" max="11771" width="10.7109375" style="17" customWidth="1"/>
    <col min="11772" max="11772" width="9.140625" style="17" customWidth="1"/>
    <col min="11773" max="11774" width="7" style="17" customWidth="1"/>
    <col min="11775" max="11775" width="8.5703125" style="17" customWidth="1"/>
    <col min="11776" max="11777" width="7" style="17" customWidth="1"/>
    <col min="11778" max="11778" width="8.42578125" style="17" customWidth="1"/>
    <col min="11779" max="11780" width="7.28515625" style="17" customWidth="1"/>
    <col min="11781" max="11781" width="9" style="17" customWidth="1"/>
    <col min="11782" max="11783" width="7" style="17" customWidth="1"/>
    <col min="11784" max="11784" width="10.28515625" style="17" customWidth="1"/>
    <col min="11785" max="11786" width="6.85546875" style="17" customWidth="1"/>
    <col min="11787" max="11787" width="8.5703125" style="17" customWidth="1"/>
    <col min="11788" max="11789" width="6.85546875" style="17" customWidth="1"/>
    <col min="11790" max="11790" width="10.28515625" style="17" customWidth="1"/>
    <col min="11791" max="11792" width="6.42578125" style="17" customWidth="1"/>
    <col min="11793" max="11793" width="8.42578125" style="17" customWidth="1"/>
    <col min="11794" max="11795" width="7.7109375" style="17" customWidth="1"/>
    <col min="11796" max="11796" width="10.28515625" style="17" customWidth="1"/>
    <col min="11797" max="12026" width="9.140625" style="17"/>
    <col min="12027" max="12027" width="10.7109375" style="17" customWidth="1"/>
    <col min="12028" max="12028" width="9.140625" style="17" customWidth="1"/>
    <col min="12029" max="12030" width="7" style="17" customWidth="1"/>
    <col min="12031" max="12031" width="8.5703125" style="17" customWidth="1"/>
    <col min="12032" max="12033" width="7" style="17" customWidth="1"/>
    <col min="12034" max="12034" width="8.42578125" style="17" customWidth="1"/>
    <col min="12035" max="12036" width="7.28515625" style="17" customWidth="1"/>
    <col min="12037" max="12037" width="9" style="17" customWidth="1"/>
    <col min="12038" max="12039" width="7" style="17" customWidth="1"/>
    <col min="12040" max="12040" width="10.28515625" style="17" customWidth="1"/>
    <col min="12041" max="12042" width="6.85546875" style="17" customWidth="1"/>
    <col min="12043" max="12043" width="8.5703125" style="17" customWidth="1"/>
    <col min="12044" max="12045" width="6.85546875" style="17" customWidth="1"/>
    <col min="12046" max="12046" width="10.28515625" style="17" customWidth="1"/>
    <col min="12047" max="12048" width="6.42578125" style="17" customWidth="1"/>
    <col min="12049" max="12049" width="8.42578125" style="17" customWidth="1"/>
    <col min="12050" max="12051" width="7.7109375" style="17" customWidth="1"/>
    <col min="12052" max="12052" width="10.28515625" style="17" customWidth="1"/>
    <col min="12053" max="12282" width="9.140625" style="17"/>
    <col min="12283" max="12283" width="10.7109375" style="17" customWidth="1"/>
    <col min="12284" max="12284" width="9.140625" style="17" customWidth="1"/>
    <col min="12285" max="12286" width="7" style="17" customWidth="1"/>
    <col min="12287" max="12287" width="8.5703125" style="17" customWidth="1"/>
    <col min="12288" max="12289" width="7" style="17" customWidth="1"/>
    <col min="12290" max="12290" width="8.42578125" style="17" customWidth="1"/>
    <col min="12291" max="12292" width="7.28515625" style="17" customWidth="1"/>
    <col min="12293" max="12293" width="9" style="17" customWidth="1"/>
    <col min="12294" max="12295" width="7" style="17" customWidth="1"/>
    <col min="12296" max="12296" width="10.28515625" style="17" customWidth="1"/>
    <col min="12297" max="12298" width="6.85546875" style="17" customWidth="1"/>
    <col min="12299" max="12299" width="8.5703125" style="17" customWidth="1"/>
    <col min="12300" max="12301" width="6.85546875" style="17" customWidth="1"/>
    <col min="12302" max="12302" width="10.28515625" style="17" customWidth="1"/>
    <col min="12303" max="12304" width="6.42578125" style="17" customWidth="1"/>
    <col min="12305" max="12305" width="8.42578125" style="17" customWidth="1"/>
    <col min="12306" max="12307" width="7.7109375" style="17" customWidth="1"/>
    <col min="12308" max="12308" width="10.28515625" style="17" customWidth="1"/>
    <col min="12309" max="12538" width="9.140625" style="17"/>
    <col min="12539" max="12539" width="10.7109375" style="17" customWidth="1"/>
    <col min="12540" max="12540" width="9.140625" style="17" customWidth="1"/>
    <col min="12541" max="12542" width="7" style="17" customWidth="1"/>
    <col min="12543" max="12543" width="8.5703125" style="17" customWidth="1"/>
    <col min="12544" max="12545" width="7" style="17" customWidth="1"/>
    <col min="12546" max="12546" width="8.42578125" style="17" customWidth="1"/>
    <col min="12547" max="12548" width="7.28515625" style="17" customWidth="1"/>
    <col min="12549" max="12549" width="9" style="17" customWidth="1"/>
    <col min="12550" max="12551" width="7" style="17" customWidth="1"/>
    <col min="12552" max="12552" width="10.28515625" style="17" customWidth="1"/>
    <col min="12553" max="12554" width="6.85546875" style="17" customWidth="1"/>
    <col min="12555" max="12555" width="8.5703125" style="17" customWidth="1"/>
    <col min="12556" max="12557" width="6.85546875" style="17" customWidth="1"/>
    <col min="12558" max="12558" width="10.28515625" style="17" customWidth="1"/>
    <col min="12559" max="12560" width="6.42578125" style="17" customWidth="1"/>
    <col min="12561" max="12561" width="8.42578125" style="17" customWidth="1"/>
    <col min="12562" max="12563" width="7.7109375" style="17" customWidth="1"/>
    <col min="12564" max="12564" width="10.28515625" style="17" customWidth="1"/>
    <col min="12565" max="12794" width="9.140625" style="17"/>
    <col min="12795" max="12795" width="10.7109375" style="17" customWidth="1"/>
    <col min="12796" max="12796" width="9.140625" style="17" customWidth="1"/>
    <col min="12797" max="12798" width="7" style="17" customWidth="1"/>
    <col min="12799" max="12799" width="8.5703125" style="17" customWidth="1"/>
    <col min="12800" max="12801" width="7" style="17" customWidth="1"/>
    <col min="12802" max="12802" width="8.42578125" style="17" customWidth="1"/>
    <col min="12803" max="12804" width="7.28515625" style="17" customWidth="1"/>
    <col min="12805" max="12805" width="9" style="17" customWidth="1"/>
    <col min="12806" max="12807" width="7" style="17" customWidth="1"/>
    <col min="12808" max="12808" width="10.28515625" style="17" customWidth="1"/>
    <col min="12809" max="12810" width="6.85546875" style="17" customWidth="1"/>
    <col min="12811" max="12811" width="8.5703125" style="17" customWidth="1"/>
    <col min="12812" max="12813" width="6.85546875" style="17" customWidth="1"/>
    <col min="12814" max="12814" width="10.28515625" style="17" customWidth="1"/>
    <col min="12815" max="12816" width="6.42578125" style="17" customWidth="1"/>
    <col min="12817" max="12817" width="8.42578125" style="17" customWidth="1"/>
    <col min="12818" max="12819" width="7.7109375" style="17" customWidth="1"/>
    <col min="12820" max="12820" width="10.28515625" style="17" customWidth="1"/>
    <col min="12821" max="13050" width="9.140625" style="17"/>
    <col min="13051" max="13051" width="10.7109375" style="17" customWidth="1"/>
    <col min="13052" max="13052" width="9.140625" style="17" customWidth="1"/>
    <col min="13053" max="13054" width="7" style="17" customWidth="1"/>
    <col min="13055" max="13055" width="8.5703125" style="17" customWidth="1"/>
    <col min="13056" max="13057" width="7" style="17" customWidth="1"/>
    <col min="13058" max="13058" width="8.42578125" style="17" customWidth="1"/>
    <col min="13059" max="13060" width="7.28515625" style="17" customWidth="1"/>
    <col min="13061" max="13061" width="9" style="17" customWidth="1"/>
    <col min="13062" max="13063" width="7" style="17" customWidth="1"/>
    <col min="13064" max="13064" width="10.28515625" style="17" customWidth="1"/>
    <col min="13065" max="13066" width="6.85546875" style="17" customWidth="1"/>
    <col min="13067" max="13067" width="8.5703125" style="17" customWidth="1"/>
    <col min="13068" max="13069" width="6.85546875" style="17" customWidth="1"/>
    <col min="13070" max="13070" width="10.28515625" style="17" customWidth="1"/>
    <col min="13071" max="13072" width="6.42578125" style="17" customWidth="1"/>
    <col min="13073" max="13073" width="8.42578125" style="17" customWidth="1"/>
    <col min="13074" max="13075" width="7.7109375" style="17" customWidth="1"/>
    <col min="13076" max="13076" width="10.28515625" style="17" customWidth="1"/>
    <col min="13077" max="13306" width="9.140625" style="17"/>
    <col min="13307" max="13307" width="10.7109375" style="17" customWidth="1"/>
    <col min="13308" max="13308" width="9.140625" style="17" customWidth="1"/>
    <col min="13309" max="13310" width="7" style="17" customWidth="1"/>
    <col min="13311" max="13311" width="8.5703125" style="17" customWidth="1"/>
    <col min="13312" max="13313" width="7" style="17" customWidth="1"/>
    <col min="13314" max="13314" width="8.42578125" style="17" customWidth="1"/>
    <col min="13315" max="13316" width="7.28515625" style="17" customWidth="1"/>
    <col min="13317" max="13317" width="9" style="17" customWidth="1"/>
    <col min="13318" max="13319" width="7" style="17" customWidth="1"/>
    <col min="13320" max="13320" width="10.28515625" style="17" customWidth="1"/>
    <col min="13321" max="13322" width="6.85546875" style="17" customWidth="1"/>
    <col min="13323" max="13323" width="8.5703125" style="17" customWidth="1"/>
    <col min="13324" max="13325" width="6.85546875" style="17" customWidth="1"/>
    <col min="13326" max="13326" width="10.28515625" style="17" customWidth="1"/>
    <col min="13327" max="13328" width="6.42578125" style="17" customWidth="1"/>
    <col min="13329" max="13329" width="8.42578125" style="17" customWidth="1"/>
    <col min="13330" max="13331" width="7.7109375" style="17" customWidth="1"/>
    <col min="13332" max="13332" width="10.28515625" style="17" customWidth="1"/>
    <col min="13333" max="13562" width="9.140625" style="17"/>
    <col min="13563" max="13563" width="10.7109375" style="17" customWidth="1"/>
    <col min="13564" max="13564" width="9.140625" style="17" customWidth="1"/>
    <col min="13565" max="13566" width="7" style="17" customWidth="1"/>
    <col min="13567" max="13567" width="8.5703125" style="17" customWidth="1"/>
    <col min="13568" max="13569" width="7" style="17" customWidth="1"/>
    <col min="13570" max="13570" width="8.42578125" style="17" customWidth="1"/>
    <col min="13571" max="13572" width="7.28515625" style="17" customWidth="1"/>
    <col min="13573" max="13573" width="9" style="17" customWidth="1"/>
    <col min="13574" max="13575" width="7" style="17" customWidth="1"/>
    <col min="13576" max="13576" width="10.28515625" style="17" customWidth="1"/>
    <col min="13577" max="13578" width="6.85546875" style="17" customWidth="1"/>
    <col min="13579" max="13579" width="8.5703125" style="17" customWidth="1"/>
    <col min="13580" max="13581" width="6.85546875" style="17" customWidth="1"/>
    <col min="13582" max="13582" width="10.28515625" style="17" customWidth="1"/>
    <col min="13583" max="13584" width="6.42578125" style="17" customWidth="1"/>
    <col min="13585" max="13585" width="8.42578125" style="17" customWidth="1"/>
    <col min="13586" max="13587" width="7.7109375" style="17" customWidth="1"/>
    <col min="13588" max="13588" width="10.28515625" style="17" customWidth="1"/>
    <col min="13589" max="13818" width="9.140625" style="17"/>
    <col min="13819" max="13819" width="10.7109375" style="17" customWidth="1"/>
    <col min="13820" max="13820" width="9.140625" style="17" customWidth="1"/>
    <col min="13821" max="13822" width="7" style="17" customWidth="1"/>
    <col min="13823" max="13823" width="8.5703125" style="17" customWidth="1"/>
    <col min="13824" max="13825" width="7" style="17" customWidth="1"/>
    <col min="13826" max="13826" width="8.42578125" style="17" customWidth="1"/>
    <col min="13827" max="13828" width="7.28515625" style="17" customWidth="1"/>
    <col min="13829" max="13829" width="9" style="17" customWidth="1"/>
    <col min="13830" max="13831" width="7" style="17" customWidth="1"/>
    <col min="13832" max="13832" width="10.28515625" style="17" customWidth="1"/>
    <col min="13833" max="13834" width="6.85546875" style="17" customWidth="1"/>
    <col min="13835" max="13835" width="8.5703125" style="17" customWidth="1"/>
    <col min="13836" max="13837" width="6.85546875" style="17" customWidth="1"/>
    <col min="13838" max="13838" width="10.28515625" style="17" customWidth="1"/>
    <col min="13839" max="13840" width="6.42578125" style="17" customWidth="1"/>
    <col min="13841" max="13841" width="8.42578125" style="17" customWidth="1"/>
    <col min="13842" max="13843" width="7.7109375" style="17" customWidth="1"/>
    <col min="13844" max="13844" width="10.28515625" style="17" customWidth="1"/>
    <col min="13845" max="14074" width="9.140625" style="17"/>
    <col min="14075" max="14075" width="10.7109375" style="17" customWidth="1"/>
    <col min="14076" max="14076" width="9.140625" style="17" customWidth="1"/>
    <col min="14077" max="14078" width="7" style="17" customWidth="1"/>
    <col min="14079" max="14079" width="8.5703125" style="17" customWidth="1"/>
    <col min="14080" max="14081" width="7" style="17" customWidth="1"/>
    <col min="14082" max="14082" width="8.42578125" style="17" customWidth="1"/>
    <col min="14083" max="14084" width="7.28515625" style="17" customWidth="1"/>
    <col min="14085" max="14085" width="9" style="17" customWidth="1"/>
    <col min="14086" max="14087" width="7" style="17" customWidth="1"/>
    <col min="14088" max="14088" width="10.28515625" style="17" customWidth="1"/>
    <col min="14089" max="14090" width="6.85546875" style="17" customWidth="1"/>
    <col min="14091" max="14091" width="8.5703125" style="17" customWidth="1"/>
    <col min="14092" max="14093" width="6.85546875" style="17" customWidth="1"/>
    <col min="14094" max="14094" width="10.28515625" style="17" customWidth="1"/>
    <col min="14095" max="14096" width="6.42578125" style="17" customWidth="1"/>
    <col min="14097" max="14097" width="8.42578125" style="17" customWidth="1"/>
    <col min="14098" max="14099" width="7.7109375" style="17" customWidth="1"/>
    <col min="14100" max="14100" width="10.28515625" style="17" customWidth="1"/>
    <col min="14101" max="14330" width="9.140625" style="17"/>
    <col min="14331" max="14331" width="10.7109375" style="17" customWidth="1"/>
    <col min="14332" max="14332" width="9.140625" style="17" customWidth="1"/>
    <col min="14333" max="14334" width="7" style="17" customWidth="1"/>
    <col min="14335" max="14335" width="8.5703125" style="17" customWidth="1"/>
    <col min="14336" max="14337" width="7" style="17" customWidth="1"/>
    <col min="14338" max="14338" width="8.42578125" style="17" customWidth="1"/>
    <col min="14339" max="14340" width="7.28515625" style="17" customWidth="1"/>
    <col min="14341" max="14341" width="9" style="17" customWidth="1"/>
    <col min="14342" max="14343" width="7" style="17" customWidth="1"/>
    <col min="14344" max="14344" width="10.28515625" style="17" customWidth="1"/>
    <col min="14345" max="14346" width="6.85546875" style="17" customWidth="1"/>
    <col min="14347" max="14347" width="8.5703125" style="17" customWidth="1"/>
    <col min="14348" max="14349" width="6.85546875" style="17" customWidth="1"/>
    <col min="14350" max="14350" width="10.28515625" style="17" customWidth="1"/>
    <col min="14351" max="14352" width="6.42578125" style="17" customWidth="1"/>
    <col min="14353" max="14353" width="8.42578125" style="17" customWidth="1"/>
    <col min="14354" max="14355" width="7.7109375" style="17" customWidth="1"/>
    <col min="14356" max="14356" width="10.28515625" style="17" customWidth="1"/>
    <col min="14357" max="14586" width="9.140625" style="17"/>
    <col min="14587" max="14587" width="10.7109375" style="17" customWidth="1"/>
    <col min="14588" max="14588" width="9.140625" style="17" customWidth="1"/>
    <col min="14589" max="14590" width="7" style="17" customWidth="1"/>
    <col min="14591" max="14591" width="8.5703125" style="17" customWidth="1"/>
    <col min="14592" max="14593" width="7" style="17" customWidth="1"/>
    <col min="14594" max="14594" width="8.42578125" style="17" customWidth="1"/>
    <col min="14595" max="14596" width="7.28515625" style="17" customWidth="1"/>
    <col min="14597" max="14597" width="9" style="17" customWidth="1"/>
    <col min="14598" max="14599" width="7" style="17" customWidth="1"/>
    <col min="14600" max="14600" width="10.28515625" style="17" customWidth="1"/>
    <col min="14601" max="14602" width="6.85546875" style="17" customWidth="1"/>
    <col min="14603" max="14603" width="8.5703125" style="17" customWidth="1"/>
    <col min="14604" max="14605" width="6.85546875" style="17" customWidth="1"/>
    <col min="14606" max="14606" width="10.28515625" style="17" customWidth="1"/>
    <col min="14607" max="14608" width="6.42578125" style="17" customWidth="1"/>
    <col min="14609" max="14609" width="8.42578125" style="17" customWidth="1"/>
    <col min="14610" max="14611" width="7.7109375" style="17" customWidth="1"/>
    <col min="14612" max="14612" width="10.28515625" style="17" customWidth="1"/>
    <col min="14613" max="14842" width="9.140625" style="17"/>
    <col min="14843" max="14843" width="10.7109375" style="17" customWidth="1"/>
    <col min="14844" max="14844" width="9.140625" style="17" customWidth="1"/>
    <col min="14845" max="14846" width="7" style="17" customWidth="1"/>
    <col min="14847" max="14847" width="8.5703125" style="17" customWidth="1"/>
    <col min="14848" max="14849" width="7" style="17" customWidth="1"/>
    <col min="14850" max="14850" width="8.42578125" style="17" customWidth="1"/>
    <col min="14851" max="14852" width="7.28515625" style="17" customWidth="1"/>
    <col min="14853" max="14853" width="9" style="17" customWidth="1"/>
    <col min="14854" max="14855" width="7" style="17" customWidth="1"/>
    <col min="14856" max="14856" width="10.28515625" style="17" customWidth="1"/>
    <col min="14857" max="14858" width="6.85546875" style="17" customWidth="1"/>
    <col min="14859" max="14859" width="8.5703125" style="17" customWidth="1"/>
    <col min="14860" max="14861" width="6.85546875" style="17" customWidth="1"/>
    <col min="14862" max="14862" width="10.28515625" style="17" customWidth="1"/>
    <col min="14863" max="14864" width="6.42578125" style="17" customWidth="1"/>
    <col min="14865" max="14865" width="8.42578125" style="17" customWidth="1"/>
    <col min="14866" max="14867" width="7.7109375" style="17" customWidth="1"/>
    <col min="14868" max="14868" width="10.28515625" style="17" customWidth="1"/>
    <col min="14869" max="15098" width="9.140625" style="17"/>
    <col min="15099" max="15099" width="10.7109375" style="17" customWidth="1"/>
    <col min="15100" max="15100" width="9.140625" style="17" customWidth="1"/>
    <col min="15101" max="15102" width="7" style="17" customWidth="1"/>
    <col min="15103" max="15103" width="8.5703125" style="17" customWidth="1"/>
    <col min="15104" max="15105" width="7" style="17" customWidth="1"/>
    <col min="15106" max="15106" width="8.42578125" style="17" customWidth="1"/>
    <col min="15107" max="15108" width="7.28515625" style="17" customWidth="1"/>
    <col min="15109" max="15109" width="9" style="17" customWidth="1"/>
    <col min="15110" max="15111" width="7" style="17" customWidth="1"/>
    <col min="15112" max="15112" width="10.28515625" style="17" customWidth="1"/>
    <col min="15113" max="15114" width="6.85546875" style="17" customWidth="1"/>
    <col min="15115" max="15115" width="8.5703125" style="17" customWidth="1"/>
    <col min="15116" max="15117" width="6.85546875" style="17" customWidth="1"/>
    <col min="15118" max="15118" width="10.28515625" style="17" customWidth="1"/>
    <col min="15119" max="15120" width="6.42578125" style="17" customWidth="1"/>
    <col min="15121" max="15121" width="8.42578125" style="17" customWidth="1"/>
    <col min="15122" max="15123" width="7.7109375" style="17" customWidth="1"/>
    <col min="15124" max="15124" width="10.28515625" style="17" customWidth="1"/>
    <col min="15125" max="15354" width="9.140625" style="17"/>
    <col min="15355" max="15355" width="10.7109375" style="17" customWidth="1"/>
    <col min="15356" max="15356" width="9.140625" style="17" customWidth="1"/>
    <col min="15357" max="15358" width="7" style="17" customWidth="1"/>
    <col min="15359" max="15359" width="8.5703125" style="17" customWidth="1"/>
    <col min="15360" max="15361" width="7" style="17" customWidth="1"/>
    <col min="15362" max="15362" width="8.42578125" style="17" customWidth="1"/>
    <col min="15363" max="15364" width="7.28515625" style="17" customWidth="1"/>
    <col min="15365" max="15365" width="9" style="17" customWidth="1"/>
    <col min="15366" max="15367" width="7" style="17" customWidth="1"/>
    <col min="15368" max="15368" width="10.28515625" style="17" customWidth="1"/>
    <col min="15369" max="15370" width="6.85546875" style="17" customWidth="1"/>
    <col min="15371" max="15371" width="8.5703125" style="17" customWidth="1"/>
    <col min="15372" max="15373" width="6.85546875" style="17" customWidth="1"/>
    <col min="15374" max="15374" width="10.28515625" style="17" customWidth="1"/>
    <col min="15375" max="15376" width="6.42578125" style="17" customWidth="1"/>
    <col min="15377" max="15377" width="8.42578125" style="17" customWidth="1"/>
    <col min="15378" max="15379" width="7.7109375" style="17" customWidth="1"/>
    <col min="15380" max="15380" width="10.28515625" style="17" customWidth="1"/>
    <col min="15381" max="15610" width="9.140625" style="17"/>
    <col min="15611" max="15611" width="10.7109375" style="17" customWidth="1"/>
    <col min="15612" max="15612" width="9.140625" style="17" customWidth="1"/>
    <col min="15613" max="15614" width="7" style="17" customWidth="1"/>
    <col min="15615" max="15615" width="8.5703125" style="17" customWidth="1"/>
    <col min="15616" max="15617" width="7" style="17" customWidth="1"/>
    <col min="15618" max="15618" width="8.42578125" style="17" customWidth="1"/>
    <col min="15619" max="15620" width="7.28515625" style="17" customWidth="1"/>
    <col min="15621" max="15621" width="9" style="17" customWidth="1"/>
    <col min="15622" max="15623" width="7" style="17" customWidth="1"/>
    <col min="15624" max="15624" width="10.28515625" style="17" customWidth="1"/>
    <col min="15625" max="15626" width="6.85546875" style="17" customWidth="1"/>
    <col min="15627" max="15627" width="8.5703125" style="17" customWidth="1"/>
    <col min="15628" max="15629" width="6.85546875" style="17" customWidth="1"/>
    <col min="15630" max="15630" width="10.28515625" style="17" customWidth="1"/>
    <col min="15631" max="15632" width="6.42578125" style="17" customWidth="1"/>
    <col min="15633" max="15633" width="8.42578125" style="17" customWidth="1"/>
    <col min="15634" max="15635" width="7.7109375" style="17" customWidth="1"/>
    <col min="15636" max="15636" width="10.28515625" style="17" customWidth="1"/>
    <col min="15637" max="15866" width="9.140625" style="17"/>
    <col min="15867" max="15867" width="10.7109375" style="17" customWidth="1"/>
    <col min="15868" max="15868" width="9.140625" style="17" customWidth="1"/>
    <col min="15869" max="15870" width="7" style="17" customWidth="1"/>
    <col min="15871" max="15871" width="8.5703125" style="17" customWidth="1"/>
    <col min="15872" max="15873" width="7" style="17" customWidth="1"/>
    <col min="15874" max="15874" width="8.42578125" style="17" customWidth="1"/>
    <col min="15875" max="15876" width="7.28515625" style="17" customWidth="1"/>
    <col min="15877" max="15877" width="9" style="17" customWidth="1"/>
    <col min="15878" max="15879" width="7" style="17" customWidth="1"/>
    <col min="15880" max="15880" width="10.28515625" style="17" customWidth="1"/>
    <col min="15881" max="15882" width="6.85546875" style="17" customWidth="1"/>
    <col min="15883" max="15883" width="8.5703125" style="17" customWidth="1"/>
    <col min="15884" max="15885" width="6.85546875" style="17" customWidth="1"/>
    <col min="15886" max="15886" width="10.28515625" style="17" customWidth="1"/>
    <col min="15887" max="15888" width="6.42578125" style="17" customWidth="1"/>
    <col min="15889" max="15889" width="8.42578125" style="17" customWidth="1"/>
    <col min="15890" max="15891" width="7.7109375" style="17" customWidth="1"/>
    <col min="15892" max="15892" width="10.28515625" style="17" customWidth="1"/>
    <col min="15893" max="16122" width="9.140625" style="17"/>
    <col min="16123" max="16123" width="10.7109375" style="17" customWidth="1"/>
    <col min="16124" max="16124" width="9.140625" style="17" customWidth="1"/>
    <col min="16125" max="16126" width="7" style="17" customWidth="1"/>
    <col min="16127" max="16127" width="8.5703125" style="17" customWidth="1"/>
    <col min="16128" max="16129" width="7" style="17" customWidth="1"/>
    <col min="16130" max="16130" width="8.42578125" style="17" customWidth="1"/>
    <col min="16131" max="16132" width="7.28515625" style="17" customWidth="1"/>
    <col min="16133" max="16133" width="9" style="17" customWidth="1"/>
    <col min="16134" max="16135" width="7" style="17" customWidth="1"/>
    <col min="16136" max="16136" width="10.28515625" style="17" customWidth="1"/>
    <col min="16137" max="16138" width="6.85546875" style="17" customWidth="1"/>
    <col min="16139" max="16139" width="8.5703125" style="17" customWidth="1"/>
    <col min="16140" max="16141" width="6.85546875" style="17" customWidth="1"/>
    <col min="16142" max="16142" width="10.28515625" style="17" customWidth="1"/>
    <col min="16143" max="16144" width="6.42578125" style="17" customWidth="1"/>
    <col min="16145" max="16145" width="8.42578125" style="17" customWidth="1"/>
    <col min="16146" max="16147" width="7.7109375" style="17" customWidth="1"/>
    <col min="16148" max="16148" width="10.28515625" style="17" customWidth="1"/>
    <col min="16149" max="16384" width="9.140625" style="17"/>
  </cols>
  <sheetData>
    <row r="1" spans="1:21" ht="24.95" customHeight="1">
      <c r="A1" s="395" t="s">
        <v>89</v>
      </c>
      <c r="B1" s="395"/>
    </row>
    <row r="2" spans="1:21" s="249" customFormat="1" ht="24.95" customHeight="1">
      <c r="A2" s="406" t="s">
        <v>281</v>
      </c>
      <c r="B2" s="406"/>
      <c r="C2" s="406"/>
      <c r="D2" s="406"/>
      <c r="E2" s="406"/>
      <c r="F2" s="406"/>
      <c r="G2" s="406"/>
      <c r="H2" s="407" t="s">
        <v>307</v>
      </c>
      <c r="I2" s="407"/>
      <c r="J2" s="407"/>
      <c r="K2" s="407"/>
      <c r="L2" s="407"/>
      <c r="M2" s="407"/>
      <c r="N2" s="407"/>
      <c r="O2" s="407"/>
      <c r="P2" s="407"/>
      <c r="Q2" s="407"/>
      <c r="R2" s="407"/>
      <c r="S2" s="407"/>
      <c r="T2" s="407"/>
    </row>
    <row r="3" spans="1:21" s="13" customFormat="1" ht="23.1" customHeight="1">
      <c r="A3" s="14"/>
      <c r="B3" s="14"/>
      <c r="C3" s="14"/>
      <c r="D3" s="14"/>
      <c r="E3" s="14"/>
      <c r="F3" s="14"/>
      <c r="G3" s="14"/>
      <c r="H3" s="14"/>
      <c r="I3" s="14"/>
      <c r="J3" s="14"/>
      <c r="K3" s="14"/>
      <c r="L3" s="14"/>
      <c r="M3" s="14"/>
      <c r="N3" s="14"/>
      <c r="O3" s="14"/>
      <c r="P3" s="14"/>
      <c r="Q3" s="14"/>
      <c r="R3" s="14"/>
      <c r="S3" s="14"/>
      <c r="T3" s="64"/>
    </row>
    <row r="4" spans="1:21" s="8" customFormat="1" ht="15" customHeight="1" thickBot="1">
      <c r="A4" s="119" t="s">
        <v>202</v>
      </c>
      <c r="B4" s="30"/>
      <c r="C4" s="32"/>
      <c r="D4" s="32"/>
      <c r="E4" s="30"/>
      <c r="F4" s="32"/>
      <c r="G4" s="153" t="s">
        <v>165</v>
      </c>
      <c r="H4" s="119" t="s">
        <v>202</v>
      </c>
      <c r="I4" s="153"/>
      <c r="J4" s="119"/>
      <c r="K4" s="32"/>
      <c r="L4" s="30"/>
      <c r="M4" s="32"/>
      <c r="N4" s="30"/>
      <c r="O4" s="32"/>
      <c r="P4" s="30"/>
      <c r="Q4" s="32"/>
      <c r="R4" s="31"/>
      <c r="S4" s="31"/>
      <c r="T4" s="153" t="s">
        <v>165</v>
      </c>
      <c r="U4" s="38"/>
    </row>
    <row r="5" spans="1:21" s="258" customFormat="1" ht="18.75" customHeight="1">
      <c r="A5" s="71" t="s">
        <v>218</v>
      </c>
      <c r="B5" s="255" t="s">
        <v>203</v>
      </c>
      <c r="C5" s="251"/>
      <c r="D5" s="256"/>
      <c r="E5" s="256"/>
      <c r="F5" s="256"/>
      <c r="G5" s="251"/>
      <c r="H5" s="427" t="s">
        <v>213</v>
      </c>
      <c r="I5" s="428"/>
      <c r="J5" s="426" t="s">
        <v>82</v>
      </c>
      <c r="K5" s="427"/>
      <c r="L5" s="427"/>
      <c r="M5" s="428"/>
      <c r="N5" s="426" t="s">
        <v>86</v>
      </c>
      <c r="O5" s="427"/>
      <c r="P5" s="427"/>
      <c r="Q5" s="428"/>
      <c r="R5" s="257" t="s">
        <v>204</v>
      </c>
      <c r="S5" s="250"/>
      <c r="T5" s="250"/>
    </row>
    <row r="6" spans="1:21" s="258" customFormat="1" ht="18.75" customHeight="1">
      <c r="A6" s="123"/>
      <c r="B6" s="422" t="s">
        <v>211</v>
      </c>
      <c r="C6" s="423"/>
      <c r="D6" s="424"/>
      <c r="E6" s="422" t="s">
        <v>212</v>
      </c>
      <c r="F6" s="423"/>
      <c r="G6" s="423"/>
      <c r="H6" s="434"/>
      <c r="I6" s="435"/>
      <c r="J6" s="433" t="s">
        <v>83</v>
      </c>
      <c r="K6" s="434"/>
      <c r="L6" s="434"/>
      <c r="M6" s="435"/>
      <c r="N6" s="433" t="s">
        <v>210</v>
      </c>
      <c r="O6" s="434"/>
      <c r="P6" s="434"/>
      <c r="Q6" s="435"/>
      <c r="R6" s="437" t="s">
        <v>73</v>
      </c>
      <c r="S6" s="438"/>
      <c r="T6" s="438"/>
    </row>
    <row r="7" spans="1:21" s="258" customFormat="1" ht="18.75" customHeight="1">
      <c r="A7" s="123"/>
      <c r="B7" s="72"/>
      <c r="C7" s="129" t="s">
        <v>42</v>
      </c>
      <c r="D7" s="129" t="s">
        <v>43</v>
      </c>
      <c r="E7" s="72"/>
      <c r="F7" s="129" t="s">
        <v>42</v>
      </c>
      <c r="G7" s="76" t="s">
        <v>43</v>
      </c>
      <c r="H7" s="439" t="s">
        <v>81</v>
      </c>
      <c r="I7" s="439"/>
      <c r="J7" s="443" t="s">
        <v>84</v>
      </c>
      <c r="K7" s="444"/>
      <c r="L7" s="429" t="s">
        <v>85</v>
      </c>
      <c r="M7" s="430"/>
      <c r="N7" s="443" t="s">
        <v>84</v>
      </c>
      <c r="O7" s="444"/>
      <c r="P7" s="429" t="s">
        <v>85</v>
      </c>
      <c r="Q7" s="430"/>
      <c r="R7" s="72"/>
      <c r="S7" s="129" t="s">
        <v>48</v>
      </c>
      <c r="T7" s="76" t="s">
        <v>49</v>
      </c>
    </row>
    <row r="8" spans="1:21" s="258" customFormat="1" ht="18.75" customHeight="1">
      <c r="A8" s="252" t="s">
        <v>219</v>
      </c>
      <c r="B8" s="78"/>
      <c r="C8" s="80" t="s">
        <v>50</v>
      </c>
      <c r="D8" s="80" t="s">
        <v>51</v>
      </c>
      <c r="E8" s="78"/>
      <c r="F8" s="80" t="s">
        <v>50</v>
      </c>
      <c r="G8" s="84" t="s">
        <v>51</v>
      </c>
      <c r="H8" s="434"/>
      <c r="I8" s="434"/>
      <c r="J8" s="433"/>
      <c r="K8" s="435"/>
      <c r="L8" s="431"/>
      <c r="M8" s="432"/>
      <c r="N8" s="433"/>
      <c r="O8" s="435"/>
      <c r="P8" s="431"/>
      <c r="Q8" s="432"/>
      <c r="R8" s="78"/>
      <c r="S8" s="80" t="s">
        <v>50</v>
      </c>
      <c r="T8" s="84" t="s">
        <v>51</v>
      </c>
    </row>
    <row r="9" spans="1:21" s="45" customFormat="1" ht="20.100000000000001" customHeight="1">
      <c r="A9" s="253">
        <v>2016</v>
      </c>
      <c r="B9" s="333">
        <v>21949</v>
      </c>
      <c r="C9" s="333">
        <v>11074</v>
      </c>
      <c r="D9" s="333">
        <v>10875</v>
      </c>
      <c r="E9" s="333">
        <v>15782</v>
      </c>
      <c r="F9" s="333">
        <v>8026</v>
      </c>
      <c r="G9" s="333">
        <v>7756</v>
      </c>
      <c r="H9" s="436">
        <v>6462</v>
      </c>
      <c r="I9" s="436"/>
      <c r="J9" s="436">
        <v>2460</v>
      </c>
      <c r="K9" s="436"/>
      <c r="L9" s="436">
        <v>1521</v>
      </c>
      <c r="M9" s="436"/>
      <c r="N9" s="436">
        <v>13027</v>
      </c>
      <c r="O9" s="436"/>
      <c r="P9" s="436">
        <v>7799</v>
      </c>
      <c r="Q9" s="436"/>
      <c r="R9" s="333">
        <v>6167</v>
      </c>
      <c r="S9" s="333">
        <v>3048</v>
      </c>
      <c r="T9" s="333">
        <v>3119</v>
      </c>
      <c r="U9" s="44"/>
    </row>
    <row r="10" spans="1:21" s="8" customFormat="1" ht="20.100000000000001" customHeight="1">
      <c r="A10" s="253">
        <v>2017</v>
      </c>
      <c r="B10" s="260">
        <v>21146</v>
      </c>
      <c r="C10" s="260">
        <v>10763</v>
      </c>
      <c r="D10" s="260">
        <v>10383</v>
      </c>
      <c r="E10" s="260">
        <v>15390</v>
      </c>
      <c r="F10" s="260">
        <v>7854</v>
      </c>
      <c r="G10" s="260">
        <v>7536</v>
      </c>
      <c r="H10" s="436">
        <v>5870</v>
      </c>
      <c r="I10" s="436"/>
      <c r="J10" s="436">
        <v>2503</v>
      </c>
      <c r="K10" s="436"/>
      <c r="L10" s="436">
        <v>1589</v>
      </c>
      <c r="M10" s="436"/>
      <c r="N10" s="436">
        <v>12773</v>
      </c>
      <c r="O10" s="436"/>
      <c r="P10" s="436">
        <v>7931</v>
      </c>
      <c r="Q10" s="436"/>
      <c r="R10" s="333">
        <v>5756</v>
      </c>
      <c r="S10" s="333">
        <v>2909</v>
      </c>
      <c r="T10" s="333">
        <v>2847</v>
      </c>
      <c r="U10" s="51"/>
    </row>
    <row r="11" spans="1:21" s="11" customFormat="1" ht="20.100000000000001" customHeight="1">
      <c r="A11" s="253">
        <v>2018</v>
      </c>
      <c r="B11" s="260">
        <v>20993</v>
      </c>
      <c r="C11" s="260">
        <v>10696</v>
      </c>
      <c r="D11" s="260">
        <v>10297</v>
      </c>
      <c r="E11" s="260">
        <v>17248</v>
      </c>
      <c r="F11" s="260">
        <v>8783</v>
      </c>
      <c r="G11" s="260">
        <v>8465</v>
      </c>
      <c r="H11" s="436">
        <v>6027</v>
      </c>
      <c r="I11" s="436"/>
      <c r="J11" s="436">
        <v>2585</v>
      </c>
      <c r="K11" s="436"/>
      <c r="L11" s="436">
        <v>1848</v>
      </c>
      <c r="M11" s="436"/>
      <c r="N11" s="436">
        <v>12381</v>
      </c>
      <c r="O11" s="436"/>
      <c r="P11" s="436">
        <v>9373</v>
      </c>
      <c r="Q11" s="436"/>
      <c r="R11" s="333">
        <v>3745</v>
      </c>
      <c r="S11" s="333">
        <v>1913</v>
      </c>
      <c r="T11" s="333">
        <v>1832</v>
      </c>
      <c r="U11" s="52"/>
    </row>
    <row r="12" spans="1:21" s="11" customFormat="1" ht="20.100000000000001" customHeight="1">
      <c r="A12" s="253">
        <v>2019</v>
      </c>
      <c r="B12" s="260">
        <v>17772</v>
      </c>
      <c r="C12" s="260">
        <v>9112</v>
      </c>
      <c r="D12" s="260">
        <v>8660</v>
      </c>
      <c r="E12" s="260">
        <v>16781</v>
      </c>
      <c r="F12" s="260">
        <v>8579</v>
      </c>
      <c r="G12" s="260">
        <v>8202</v>
      </c>
      <c r="H12" s="436">
        <v>4975</v>
      </c>
      <c r="I12" s="436"/>
      <c r="J12" s="436">
        <v>2238</v>
      </c>
      <c r="K12" s="436"/>
      <c r="L12" s="436">
        <v>1810</v>
      </c>
      <c r="M12" s="436"/>
      <c r="N12" s="436">
        <v>10559</v>
      </c>
      <c r="O12" s="436"/>
      <c r="P12" s="436">
        <v>9996</v>
      </c>
      <c r="Q12" s="436"/>
      <c r="R12" s="333">
        <v>991</v>
      </c>
      <c r="S12" s="333">
        <v>533</v>
      </c>
      <c r="T12" s="333">
        <v>458</v>
      </c>
      <c r="U12" s="60"/>
    </row>
    <row r="13" spans="1:21" s="11" customFormat="1" ht="20.100000000000001" customHeight="1">
      <c r="A13" s="253">
        <v>2020</v>
      </c>
      <c r="B13" s="260">
        <v>18129</v>
      </c>
      <c r="C13" s="260">
        <v>9409</v>
      </c>
      <c r="D13" s="260">
        <v>8720</v>
      </c>
      <c r="E13" s="260">
        <v>16894</v>
      </c>
      <c r="F13" s="260">
        <v>8737</v>
      </c>
      <c r="G13" s="260">
        <v>8157</v>
      </c>
      <c r="H13" s="436">
        <v>5209</v>
      </c>
      <c r="I13" s="436"/>
      <c r="J13" s="436">
        <v>2307</v>
      </c>
      <c r="K13" s="436"/>
      <c r="L13" s="436">
        <v>1983</v>
      </c>
      <c r="M13" s="436"/>
      <c r="N13" s="436">
        <v>10613</v>
      </c>
      <c r="O13" s="436"/>
      <c r="P13" s="436">
        <v>9702</v>
      </c>
      <c r="Q13" s="436"/>
      <c r="R13" s="333">
        <v>1235</v>
      </c>
      <c r="S13" s="333">
        <v>672</v>
      </c>
      <c r="T13" s="261">
        <v>563</v>
      </c>
      <c r="U13" s="60"/>
    </row>
    <row r="14" spans="1:21" s="11" customFormat="1" ht="30" customHeight="1">
      <c r="A14" s="254">
        <v>2021</v>
      </c>
      <c r="B14" s="355">
        <f t="shared" ref="B14:G14" si="0">SUM(B15:B26)</f>
        <v>17470</v>
      </c>
      <c r="C14" s="355">
        <f t="shared" si="0"/>
        <v>9070</v>
      </c>
      <c r="D14" s="355">
        <f t="shared" si="0"/>
        <v>8400</v>
      </c>
      <c r="E14" s="355">
        <f t="shared" si="0"/>
        <v>15631</v>
      </c>
      <c r="F14" s="355">
        <f t="shared" si="0"/>
        <v>8054</v>
      </c>
      <c r="G14" s="355">
        <f t="shared" si="0"/>
        <v>7577</v>
      </c>
      <c r="H14" s="425">
        <f>SUM(H15:I26)</f>
        <v>4702</v>
      </c>
      <c r="I14" s="425"/>
      <c r="J14" s="425">
        <f>SUM(J15:K26)</f>
        <v>2362</v>
      </c>
      <c r="K14" s="425"/>
      <c r="L14" s="425">
        <f>SUM(L15:M26)</f>
        <v>1896</v>
      </c>
      <c r="M14" s="425"/>
      <c r="N14" s="425">
        <f>SUM(N15:O26)</f>
        <v>10406</v>
      </c>
      <c r="O14" s="425"/>
      <c r="P14" s="425">
        <f>SUM(P15:Q26)</f>
        <v>9033</v>
      </c>
      <c r="Q14" s="425"/>
      <c r="R14" s="356">
        <f>B14-E14</f>
        <v>1839</v>
      </c>
      <c r="S14" s="356">
        <f>C14-F14</f>
        <v>1016</v>
      </c>
      <c r="T14" s="357">
        <v>823</v>
      </c>
      <c r="U14" s="60"/>
    </row>
    <row r="15" spans="1:21" s="11" customFormat="1" ht="20.100000000000001" customHeight="1">
      <c r="A15" s="123" t="s">
        <v>30</v>
      </c>
      <c r="B15" s="262">
        <v>1866</v>
      </c>
      <c r="C15" s="262">
        <v>921</v>
      </c>
      <c r="D15" s="262">
        <v>945</v>
      </c>
      <c r="E15" s="262">
        <v>1607</v>
      </c>
      <c r="F15" s="262">
        <v>794</v>
      </c>
      <c r="G15" s="262">
        <v>813</v>
      </c>
      <c r="H15" s="440">
        <v>466</v>
      </c>
      <c r="I15" s="440"/>
      <c r="J15" s="440">
        <v>238</v>
      </c>
      <c r="K15" s="440"/>
      <c r="L15" s="440">
        <v>169</v>
      </c>
      <c r="M15" s="440"/>
      <c r="N15" s="440">
        <v>1162</v>
      </c>
      <c r="O15" s="440"/>
      <c r="P15" s="440">
        <v>972</v>
      </c>
      <c r="Q15" s="440"/>
      <c r="R15" s="332">
        <f t="shared" ref="R15:S26" si="1">B15-E15</f>
        <v>259</v>
      </c>
      <c r="S15" s="332">
        <f t="shared" si="1"/>
        <v>127</v>
      </c>
      <c r="T15" s="266">
        <v>132</v>
      </c>
      <c r="U15" s="23"/>
    </row>
    <row r="16" spans="1:21" s="11" customFormat="1" ht="20.100000000000001" customHeight="1">
      <c r="A16" s="123" t="s">
        <v>31</v>
      </c>
      <c r="B16" s="262">
        <v>1997</v>
      </c>
      <c r="C16" s="262">
        <v>1018</v>
      </c>
      <c r="D16" s="262">
        <v>979</v>
      </c>
      <c r="E16" s="262">
        <v>1461</v>
      </c>
      <c r="F16" s="262">
        <v>756</v>
      </c>
      <c r="G16" s="262">
        <v>705</v>
      </c>
      <c r="H16" s="440">
        <v>437</v>
      </c>
      <c r="I16" s="440"/>
      <c r="J16" s="440">
        <v>287</v>
      </c>
      <c r="K16" s="440"/>
      <c r="L16" s="440">
        <v>186</v>
      </c>
      <c r="M16" s="440"/>
      <c r="N16" s="440">
        <v>1273</v>
      </c>
      <c r="O16" s="440"/>
      <c r="P16" s="440">
        <v>838</v>
      </c>
      <c r="Q16" s="440"/>
      <c r="R16" s="332">
        <f t="shared" si="1"/>
        <v>536</v>
      </c>
      <c r="S16" s="332">
        <f t="shared" si="1"/>
        <v>262</v>
      </c>
      <c r="T16" s="266">
        <v>274</v>
      </c>
      <c r="U16" s="23"/>
    </row>
    <row r="17" spans="1:22" s="11" customFormat="1" ht="20.100000000000001" customHeight="1">
      <c r="A17" s="123" t="s">
        <v>32</v>
      </c>
      <c r="B17" s="262">
        <v>1899</v>
      </c>
      <c r="C17" s="262">
        <v>982</v>
      </c>
      <c r="D17" s="262">
        <v>917</v>
      </c>
      <c r="E17" s="262">
        <v>1682</v>
      </c>
      <c r="F17" s="262">
        <v>849</v>
      </c>
      <c r="G17" s="262">
        <v>833</v>
      </c>
      <c r="H17" s="440">
        <v>506</v>
      </c>
      <c r="I17" s="440"/>
      <c r="J17" s="440">
        <v>281</v>
      </c>
      <c r="K17" s="440"/>
      <c r="L17" s="440">
        <v>236</v>
      </c>
      <c r="M17" s="440"/>
      <c r="N17" s="440">
        <v>1112</v>
      </c>
      <c r="O17" s="440"/>
      <c r="P17" s="440">
        <v>940</v>
      </c>
      <c r="Q17" s="440"/>
      <c r="R17" s="332">
        <f t="shared" si="1"/>
        <v>217</v>
      </c>
      <c r="S17" s="332">
        <f t="shared" si="1"/>
        <v>133</v>
      </c>
      <c r="T17" s="266">
        <v>84</v>
      </c>
    </row>
    <row r="18" spans="1:22" s="11" customFormat="1" ht="20.100000000000001" customHeight="1">
      <c r="A18" s="123" t="s">
        <v>33</v>
      </c>
      <c r="B18" s="262">
        <v>1414</v>
      </c>
      <c r="C18" s="262">
        <v>752</v>
      </c>
      <c r="D18" s="262">
        <v>662</v>
      </c>
      <c r="E18" s="262">
        <v>1171</v>
      </c>
      <c r="F18" s="262">
        <v>652</v>
      </c>
      <c r="G18" s="262">
        <v>519</v>
      </c>
      <c r="H18" s="440">
        <v>351</v>
      </c>
      <c r="I18" s="440"/>
      <c r="J18" s="440">
        <v>181</v>
      </c>
      <c r="K18" s="440"/>
      <c r="L18" s="440">
        <v>157</v>
      </c>
      <c r="M18" s="440"/>
      <c r="N18" s="440">
        <v>882</v>
      </c>
      <c r="O18" s="440"/>
      <c r="P18" s="440">
        <v>663</v>
      </c>
      <c r="Q18" s="440"/>
      <c r="R18" s="332">
        <f t="shared" si="1"/>
        <v>243</v>
      </c>
      <c r="S18" s="332">
        <f t="shared" si="1"/>
        <v>100</v>
      </c>
      <c r="T18" s="266">
        <v>143</v>
      </c>
    </row>
    <row r="19" spans="1:22" s="11" customFormat="1" ht="20.100000000000001" customHeight="1">
      <c r="A19" s="123" t="s">
        <v>34</v>
      </c>
      <c r="B19" s="262">
        <v>1231</v>
      </c>
      <c r="C19" s="262">
        <v>649</v>
      </c>
      <c r="D19" s="262">
        <v>582</v>
      </c>
      <c r="E19" s="262">
        <v>1065</v>
      </c>
      <c r="F19" s="262">
        <v>529</v>
      </c>
      <c r="G19" s="262">
        <v>536</v>
      </c>
      <c r="H19" s="440">
        <v>328</v>
      </c>
      <c r="I19" s="440"/>
      <c r="J19" s="440">
        <v>137</v>
      </c>
      <c r="K19" s="440"/>
      <c r="L19" s="440">
        <v>116</v>
      </c>
      <c r="M19" s="440"/>
      <c r="N19" s="440">
        <v>766</v>
      </c>
      <c r="O19" s="440"/>
      <c r="P19" s="440">
        <v>621</v>
      </c>
      <c r="Q19" s="440"/>
      <c r="R19" s="332">
        <f t="shared" si="1"/>
        <v>166</v>
      </c>
      <c r="S19" s="332">
        <f t="shared" si="1"/>
        <v>120</v>
      </c>
      <c r="T19" s="266">
        <v>46</v>
      </c>
    </row>
    <row r="20" spans="1:22" s="11" customFormat="1" ht="20.100000000000001" customHeight="1">
      <c r="A20" s="123" t="s">
        <v>35</v>
      </c>
      <c r="B20" s="262">
        <v>1230</v>
      </c>
      <c r="C20" s="262">
        <v>639</v>
      </c>
      <c r="D20" s="262">
        <v>591</v>
      </c>
      <c r="E20" s="262">
        <v>1182</v>
      </c>
      <c r="F20" s="262">
        <v>580</v>
      </c>
      <c r="G20" s="262">
        <v>602</v>
      </c>
      <c r="H20" s="440">
        <v>404</v>
      </c>
      <c r="I20" s="440"/>
      <c r="J20" s="440">
        <v>150</v>
      </c>
      <c r="K20" s="440"/>
      <c r="L20" s="440">
        <v>121</v>
      </c>
      <c r="M20" s="440"/>
      <c r="N20" s="440">
        <v>676</v>
      </c>
      <c r="O20" s="440"/>
      <c r="P20" s="440">
        <v>657</v>
      </c>
      <c r="Q20" s="440"/>
      <c r="R20" s="332">
        <f t="shared" si="1"/>
        <v>48</v>
      </c>
      <c r="S20" s="332">
        <f t="shared" si="1"/>
        <v>59</v>
      </c>
      <c r="T20" s="266">
        <v>-11</v>
      </c>
    </row>
    <row r="21" spans="1:22" s="11" customFormat="1" ht="20.100000000000001" customHeight="1">
      <c r="A21" s="123" t="s">
        <v>36</v>
      </c>
      <c r="B21" s="262">
        <v>1344</v>
      </c>
      <c r="C21" s="262">
        <v>694</v>
      </c>
      <c r="D21" s="262">
        <v>650</v>
      </c>
      <c r="E21" s="262">
        <v>1206</v>
      </c>
      <c r="F21" s="262">
        <v>620</v>
      </c>
      <c r="G21" s="262">
        <v>586</v>
      </c>
      <c r="H21" s="442">
        <v>386</v>
      </c>
      <c r="I21" s="442"/>
      <c r="J21" s="440">
        <v>177</v>
      </c>
      <c r="K21" s="440"/>
      <c r="L21" s="440">
        <v>139</v>
      </c>
      <c r="M21" s="440"/>
      <c r="N21" s="440">
        <v>781</v>
      </c>
      <c r="O21" s="440"/>
      <c r="P21" s="440">
        <v>681</v>
      </c>
      <c r="Q21" s="440"/>
      <c r="R21" s="332">
        <f t="shared" si="1"/>
        <v>138</v>
      </c>
      <c r="S21" s="332">
        <f t="shared" si="1"/>
        <v>74</v>
      </c>
      <c r="T21" s="266">
        <v>64</v>
      </c>
    </row>
    <row r="22" spans="1:22" s="11" customFormat="1" ht="20.100000000000001" customHeight="1">
      <c r="A22" s="123" t="s">
        <v>37</v>
      </c>
      <c r="B22" s="262">
        <v>1435</v>
      </c>
      <c r="C22" s="262">
        <v>766</v>
      </c>
      <c r="D22" s="262">
        <v>669</v>
      </c>
      <c r="E22" s="262">
        <v>1395</v>
      </c>
      <c r="F22" s="262">
        <v>740</v>
      </c>
      <c r="G22" s="262">
        <v>655</v>
      </c>
      <c r="H22" s="440">
        <v>416</v>
      </c>
      <c r="I22" s="440"/>
      <c r="J22" s="440">
        <v>213</v>
      </c>
      <c r="K22" s="440"/>
      <c r="L22" s="440">
        <v>144</v>
      </c>
      <c r="M22" s="440"/>
      <c r="N22" s="440">
        <v>806</v>
      </c>
      <c r="O22" s="440"/>
      <c r="P22" s="440">
        <v>835</v>
      </c>
      <c r="Q22" s="440"/>
      <c r="R22" s="332">
        <f t="shared" si="1"/>
        <v>40</v>
      </c>
      <c r="S22" s="332">
        <f t="shared" si="1"/>
        <v>26</v>
      </c>
      <c r="T22" s="266">
        <v>14</v>
      </c>
    </row>
    <row r="23" spans="1:22" s="11" customFormat="1" ht="20.100000000000001" customHeight="1">
      <c r="A23" s="123" t="s">
        <v>38</v>
      </c>
      <c r="B23" s="262">
        <v>1334</v>
      </c>
      <c r="C23" s="262">
        <v>669</v>
      </c>
      <c r="D23" s="262">
        <v>665</v>
      </c>
      <c r="E23" s="262">
        <v>1318</v>
      </c>
      <c r="F23" s="262">
        <v>670</v>
      </c>
      <c r="G23" s="262">
        <v>648</v>
      </c>
      <c r="H23" s="440">
        <v>361</v>
      </c>
      <c r="I23" s="440"/>
      <c r="J23" s="440">
        <v>225</v>
      </c>
      <c r="K23" s="440"/>
      <c r="L23" s="440">
        <v>188</v>
      </c>
      <c r="M23" s="440"/>
      <c r="N23" s="440">
        <v>748</v>
      </c>
      <c r="O23" s="440"/>
      <c r="P23" s="440">
        <v>769</v>
      </c>
      <c r="Q23" s="440"/>
      <c r="R23" s="332">
        <f t="shared" si="1"/>
        <v>16</v>
      </c>
      <c r="S23" s="332">
        <f t="shared" si="1"/>
        <v>-1</v>
      </c>
      <c r="T23" s="266">
        <v>17</v>
      </c>
    </row>
    <row r="24" spans="1:22" s="11" customFormat="1" ht="20.100000000000001" customHeight="1">
      <c r="A24" s="123" t="s">
        <v>39</v>
      </c>
      <c r="B24" s="264">
        <v>1180</v>
      </c>
      <c r="C24" s="262">
        <v>624</v>
      </c>
      <c r="D24" s="262">
        <v>556</v>
      </c>
      <c r="E24" s="262">
        <v>1121</v>
      </c>
      <c r="F24" s="262">
        <v>590</v>
      </c>
      <c r="G24" s="262">
        <v>531</v>
      </c>
      <c r="H24" s="440">
        <v>329</v>
      </c>
      <c r="I24" s="440"/>
      <c r="J24" s="440">
        <v>123</v>
      </c>
      <c r="K24" s="440"/>
      <c r="L24" s="440">
        <v>130</v>
      </c>
      <c r="M24" s="440"/>
      <c r="N24" s="440">
        <v>728</v>
      </c>
      <c r="O24" s="440"/>
      <c r="P24" s="440">
        <v>662</v>
      </c>
      <c r="Q24" s="440"/>
      <c r="R24" s="332">
        <f t="shared" si="1"/>
        <v>59</v>
      </c>
      <c r="S24" s="332">
        <f t="shared" si="1"/>
        <v>34</v>
      </c>
      <c r="T24" s="266">
        <v>25</v>
      </c>
    </row>
    <row r="25" spans="1:22" s="11" customFormat="1" ht="20.100000000000001" customHeight="1">
      <c r="A25" s="123" t="s">
        <v>40</v>
      </c>
      <c r="B25" s="264">
        <v>1212</v>
      </c>
      <c r="C25" s="262">
        <v>657</v>
      </c>
      <c r="D25" s="262">
        <v>555</v>
      </c>
      <c r="E25" s="262">
        <v>1175</v>
      </c>
      <c r="F25" s="262">
        <v>609</v>
      </c>
      <c r="G25" s="262">
        <v>566</v>
      </c>
      <c r="H25" s="440">
        <v>384</v>
      </c>
      <c r="I25" s="440"/>
      <c r="J25" s="440">
        <v>160</v>
      </c>
      <c r="K25" s="440"/>
      <c r="L25" s="440">
        <v>152</v>
      </c>
      <c r="M25" s="440"/>
      <c r="N25" s="440">
        <v>668</v>
      </c>
      <c r="O25" s="440"/>
      <c r="P25" s="440">
        <v>639</v>
      </c>
      <c r="Q25" s="440"/>
      <c r="R25" s="332">
        <f t="shared" si="1"/>
        <v>37</v>
      </c>
      <c r="S25" s="332">
        <f t="shared" si="1"/>
        <v>48</v>
      </c>
      <c r="T25" s="266">
        <v>-11</v>
      </c>
    </row>
    <row r="26" spans="1:22" s="11" customFormat="1" ht="20.100000000000001" customHeight="1">
      <c r="A26" s="252" t="s">
        <v>41</v>
      </c>
      <c r="B26" s="265">
        <v>1328</v>
      </c>
      <c r="C26" s="263">
        <v>699</v>
      </c>
      <c r="D26" s="263">
        <v>629</v>
      </c>
      <c r="E26" s="263">
        <v>1248</v>
      </c>
      <c r="F26" s="263">
        <v>665</v>
      </c>
      <c r="G26" s="263">
        <v>583</v>
      </c>
      <c r="H26" s="441">
        <v>334</v>
      </c>
      <c r="I26" s="441"/>
      <c r="J26" s="441">
        <v>190</v>
      </c>
      <c r="K26" s="441"/>
      <c r="L26" s="441">
        <v>158</v>
      </c>
      <c r="M26" s="441"/>
      <c r="N26" s="441">
        <v>804</v>
      </c>
      <c r="O26" s="441"/>
      <c r="P26" s="441">
        <v>756</v>
      </c>
      <c r="Q26" s="441"/>
      <c r="R26" s="331">
        <f t="shared" si="1"/>
        <v>80</v>
      </c>
      <c r="S26" s="331">
        <f t="shared" si="1"/>
        <v>34</v>
      </c>
      <c r="T26" s="267">
        <v>46</v>
      </c>
      <c r="U26" s="23"/>
      <c r="V26" s="23"/>
    </row>
    <row r="27" spans="1:22" s="10" customFormat="1" ht="27" customHeight="1">
      <c r="A27" s="421" t="s">
        <v>330</v>
      </c>
      <c r="B27" s="421"/>
      <c r="C27" s="421"/>
      <c r="D27" s="421"/>
      <c r="E27" s="421"/>
      <c r="F27" s="421"/>
      <c r="G27" s="421"/>
      <c r="H27" s="419" t="s">
        <v>331</v>
      </c>
      <c r="I27" s="420"/>
      <c r="J27" s="420"/>
      <c r="K27" s="420"/>
      <c r="L27" s="420"/>
      <c r="M27" s="420"/>
      <c r="N27" s="420"/>
      <c r="O27" s="420"/>
      <c r="P27" s="420"/>
      <c r="Q27" s="420"/>
      <c r="R27" s="420"/>
      <c r="S27" s="420"/>
      <c r="T27" s="420"/>
    </row>
    <row r="28" spans="1:22" s="10" customFormat="1" ht="13.5" customHeight="1">
      <c r="A28" s="115" t="s">
        <v>121</v>
      </c>
      <c r="B28" s="115"/>
      <c r="C28" s="115"/>
      <c r="D28" s="115"/>
      <c r="E28" s="115"/>
      <c r="F28" s="115"/>
      <c r="G28" s="115"/>
      <c r="H28" s="405" t="s">
        <v>201</v>
      </c>
      <c r="I28" s="405"/>
      <c r="J28" s="405"/>
      <c r="K28" s="405"/>
      <c r="L28" s="405"/>
      <c r="M28" s="405"/>
      <c r="N28" s="405"/>
      <c r="O28" s="405"/>
      <c r="P28" s="405"/>
      <c r="Q28" s="405"/>
      <c r="R28" s="405"/>
      <c r="S28" s="405"/>
      <c r="T28" s="405"/>
    </row>
    <row r="29" spans="1:22">
      <c r="I29" s="25"/>
      <c r="K29" s="25"/>
    </row>
    <row r="30" spans="1:22">
      <c r="F30" s="25"/>
      <c r="G30" s="25"/>
      <c r="K30" s="25"/>
      <c r="M30" s="25"/>
    </row>
    <row r="31" spans="1:22">
      <c r="O31" s="25"/>
      <c r="Q31" s="25"/>
      <c r="T31" s="150"/>
    </row>
    <row r="32" spans="1:22">
      <c r="C32" s="25"/>
      <c r="D32" s="25"/>
    </row>
  </sheetData>
  <mergeCells count="109">
    <mergeCell ref="N26:O26"/>
    <mergeCell ref="P26:Q26"/>
    <mergeCell ref="N23:O23"/>
    <mergeCell ref="P23:Q23"/>
    <mergeCell ref="N24:O24"/>
    <mergeCell ref="P24:Q24"/>
    <mergeCell ref="N25:O25"/>
    <mergeCell ref="P25:Q25"/>
    <mergeCell ref="N20:O20"/>
    <mergeCell ref="P20:Q20"/>
    <mergeCell ref="N21:O21"/>
    <mergeCell ref="P21:Q21"/>
    <mergeCell ref="N22:O22"/>
    <mergeCell ref="P22:Q22"/>
    <mergeCell ref="P17:Q17"/>
    <mergeCell ref="N18:O18"/>
    <mergeCell ref="P18:Q18"/>
    <mergeCell ref="N19:O19"/>
    <mergeCell ref="P19:Q19"/>
    <mergeCell ref="P13:Q13"/>
    <mergeCell ref="N15:O15"/>
    <mergeCell ref="P15:Q15"/>
    <mergeCell ref="N16:O16"/>
    <mergeCell ref="P16:Q16"/>
    <mergeCell ref="L26:M26"/>
    <mergeCell ref="N6:Q6"/>
    <mergeCell ref="N7:O8"/>
    <mergeCell ref="P7:Q8"/>
    <mergeCell ref="N9:O9"/>
    <mergeCell ref="P9:Q9"/>
    <mergeCell ref="N10:O10"/>
    <mergeCell ref="P10:Q10"/>
    <mergeCell ref="N11:O11"/>
    <mergeCell ref="P11:Q11"/>
    <mergeCell ref="N12:O12"/>
    <mergeCell ref="P12:Q12"/>
    <mergeCell ref="N13:O13"/>
    <mergeCell ref="L20:M20"/>
    <mergeCell ref="L21:M21"/>
    <mergeCell ref="L22:M22"/>
    <mergeCell ref="L23:M23"/>
    <mergeCell ref="L24:M24"/>
    <mergeCell ref="L15:M15"/>
    <mergeCell ref="L16:M16"/>
    <mergeCell ref="L17:M17"/>
    <mergeCell ref="L18:M18"/>
    <mergeCell ref="L19:M19"/>
    <mergeCell ref="N17:O17"/>
    <mergeCell ref="J15:K15"/>
    <mergeCell ref="J7:K8"/>
    <mergeCell ref="L9:M9"/>
    <mergeCell ref="L10:M10"/>
    <mergeCell ref="L11:M11"/>
    <mergeCell ref="L12:M12"/>
    <mergeCell ref="L13:M13"/>
    <mergeCell ref="J21:K21"/>
    <mergeCell ref="L25:M25"/>
    <mergeCell ref="J23:K23"/>
    <mergeCell ref="J24:K24"/>
    <mergeCell ref="J25:K25"/>
    <mergeCell ref="J16:K16"/>
    <mergeCell ref="J17:K17"/>
    <mergeCell ref="J18:K18"/>
    <mergeCell ref="J19:K19"/>
    <mergeCell ref="J20:K20"/>
    <mergeCell ref="H24:I24"/>
    <mergeCell ref="H25:I25"/>
    <mergeCell ref="H26:I26"/>
    <mergeCell ref="J22:K22"/>
    <mergeCell ref="J26:K26"/>
    <mergeCell ref="H18:I18"/>
    <mergeCell ref="H19:I19"/>
    <mergeCell ref="H20:I20"/>
    <mergeCell ref="H21:I21"/>
    <mergeCell ref="H22:I22"/>
    <mergeCell ref="H23:I23"/>
    <mergeCell ref="H7:I8"/>
    <mergeCell ref="H9:I9"/>
    <mergeCell ref="H10:I10"/>
    <mergeCell ref="H11:I11"/>
    <mergeCell ref="H12:I12"/>
    <mergeCell ref="H13:I13"/>
    <mergeCell ref="H15:I15"/>
    <mergeCell ref="H16:I16"/>
    <mergeCell ref="H17:I17"/>
    <mergeCell ref="H28:T28"/>
    <mergeCell ref="H27:T27"/>
    <mergeCell ref="A27:G27"/>
    <mergeCell ref="A1:B1"/>
    <mergeCell ref="B6:D6"/>
    <mergeCell ref="E6:G6"/>
    <mergeCell ref="H2:T2"/>
    <mergeCell ref="A2:G2"/>
    <mergeCell ref="H14:I14"/>
    <mergeCell ref="J14:K14"/>
    <mergeCell ref="L14:M14"/>
    <mergeCell ref="N14:O14"/>
    <mergeCell ref="P14:Q14"/>
    <mergeCell ref="J5:M5"/>
    <mergeCell ref="L7:M8"/>
    <mergeCell ref="J6:M6"/>
    <mergeCell ref="J9:K9"/>
    <mergeCell ref="J10:K10"/>
    <mergeCell ref="J11:K11"/>
    <mergeCell ref="J12:K12"/>
    <mergeCell ref="J13:K13"/>
    <mergeCell ref="R6:T6"/>
    <mergeCell ref="H5:I6"/>
    <mergeCell ref="N5:Q5"/>
  </mergeCells>
  <phoneticPr fontId="5" type="noConversion"/>
  <printOptions horizontalCentered="1"/>
  <pageMargins left="0.39370078740157483" right="0.39370078740157483" top="0.55118110236220474" bottom="0.55118110236220474" header="0.51181102362204722" footer="0.51181102362204722"/>
  <pageSetup paperSize="9" scale="82" fitToHeight="0" orientation="portrait" r:id="rId1"/>
  <headerFooter alignWithMargins="0"/>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36"/>
  <sheetViews>
    <sheetView view="pageBreakPreview" zoomScaleNormal="125" zoomScaleSheetLayoutView="100" workbookViewId="0">
      <selection activeCell="H10" sqref="H10"/>
    </sheetView>
  </sheetViews>
  <sheetFormatPr defaultRowHeight="12"/>
  <cols>
    <col min="1" max="1" width="9.140625" style="17"/>
    <col min="2" max="12" width="8.7109375" style="17" customWidth="1"/>
    <col min="13" max="13" width="8.7109375" style="27" customWidth="1"/>
    <col min="14" max="24" width="8.7109375" style="17" customWidth="1"/>
    <col min="25" max="25" width="8.7109375" style="27" customWidth="1"/>
    <col min="26" max="36" width="8.7109375" style="17" customWidth="1"/>
    <col min="37" max="37" width="8.7109375" style="27" customWidth="1"/>
    <col min="38" max="85" width="9.140625" style="27"/>
    <col min="86" max="256" width="9.140625" style="17"/>
    <col min="257" max="257" width="8.7109375" style="17" bestFit="1" customWidth="1"/>
    <col min="258" max="262" width="6.7109375" style="17" bestFit="1" customWidth="1"/>
    <col min="263" max="263" width="6" style="17" bestFit="1" customWidth="1"/>
    <col min="264" max="266" width="5.7109375" style="17" bestFit="1" customWidth="1"/>
    <col min="267" max="267" width="5.28515625" style="17" customWidth="1"/>
    <col min="268" max="270" width="5.7109375" style="17" bestFit="1" customWidth="1"/>
    <col min="271" max="271" width="5.140625" style="17" bestFit="1" customWidth="1"/>
    <col min="272" max="272" width="4.85546875" style="17" bestFit="1" customWidth="1"/>
    <col min="273" max="273" width="5.28515625" style="17" customWidth="1"/>
    <col min="274" max="274" width="4.85546875" style="17" bestFit="1" customWidth="1"/>
    <col min="275" max="277" width="6.7109375" style="17" bestFit="1" customWidth="1"/>
    <col min="278" max="279" width="5.7109375" style="17" bestFit="1" customWidth="1"/>
    <col min="280" max="280" width="5.140625" style="17" bestFit="1" customWidth="1"/>
    <col min="281" max="285" width="5.7109375" style="17" bestFit="1" customWidth="1"/>
    <col min="286" max="286" width="5.140625" style="17" bestFit="1" customWidth="1"/>
    <col min="287" max="287" width="5.7109375" style="17" bestFit="1" customWidth="1"/>
    <col min="288" max="288" width="5.5703125" style="17" bestFit="1" customWidth="1"/>
    <col min="289" max="289" width="5.7109375" style="17" bestFit="1" customWidth="1"/>
    <col min="290" max="292" width="6.7109375" style="17" bestFit="1" customWidth="1"/>
    <col min="293" max="293" width="14.7109375" style="17" customWidth="1"/>
    <col min="294" max="512" width="9.140625" style="17"/>
    <col min="513" max="513" width="8.7109375" style="17" bestFit="1" customWidth="1"/>
    <col min="514" max="518" width="6.7109375" style="17" bestFit="1" customWidth="1"/>
    <col min="519" max="519" width="6" style="17" bestFit="1" customWidth="1"/>
    <col min="520" max="522" width="5.7109375" style="17" bestFit="1" customWidth="1"/>
    <col min="523" max="523" width="5.28515625" style="17" customWidth="1"/>
    <col min="524" max="526" width="5.7109375" style="17" bestFit="1" customWidth="1"/>
    <col min="527" max="527" width="5.140625" style="17" bestFit="1" customWidth="1"/>
    <col min="528" max="528" width="4.85546875" style="17" bestFit="1" customWidth="1"/>
    <col min="529" max="529" width="5.28515625" style="17" customWidth="1"/>
    <col min="530" max="530" width="4.85546875" style="17" bestFit="1" customWidth="1"/>
    <col min="531" max="533" width="6.7109375" style="17" bestFit="1" customWidth="1"/>
    <col min="534" max="535" width="5.7109375" style="17" bestFit="1" customWidth="1"/>
    <col min="536" max="536" width="5.140625" style="17" bestFit="1" customWidth="1"/>
    <col min="537" max="541" width="5.7109375" style="17" bestFit="1" customWidth="1"/>
    <col min="542" max="542" width="5.140625" style="17" bestFit="1" customWidth="1"/>
    <col min="543" max="543" width="5.7109375" style="17" bestFit="1" customWidth="1"/>
    <col min="544" max="544" width="5.5703125" style="17" bestFit="1" customWidth="1"/>
    <col min="545" max="545" width="5.7109375" style="17" bestFit="1" customWidth="1"/>
    <col min="546" max="548" width="6.7109375" style="17" bestFit="1" customWidth="1"/>
    <col min="549" max="549" width="14.7109375" style="17" customWidth="1"/>
    <col min="550" max="768" width="9.140625" style="17"/>
    <col min="769" max="769" width="8.7109375" style="17" bestFit="1" customWidth="1"/>
    <col min="770" max="774" width="6.7109375" style="17" bestFit="1" customWidth="1"/>
    <col min="775" max="775" width="6" style="17" bestFit="1" customWidth="1"/>
    <col min="776" max="778" width="5.7109375" style="17" bestFit="1" customWidth="1"/>
    <col min="779" max="779" width="5.28515625" style="17" customWidth="1"/>
    <col min="780" max="782" width="5.7109375" style="17" bestFit="1" customWidth="1"/>
    <col min="783" max="783" width="5.140625" style="17" bestFit="1" customWidth="1"/>
    <col min="784" max="784" width="4.85546875" style="17" bestFit="1" customWidth="1"/>
    <col min="785" max="785" width="5.28515625" style="17" customWidth="1"/>
    <col min="786" max="786" width="4.85546875" style="17" bestFit="1" customWidth="1"/>
    <col min="787" max="789" width="6.7109375" style="17" bestFit="1" customWidth="1"/>
    <col min="790" max="791" width="5.7109375" style="17" bestFit="1" customWidth="1"/>
    <col min="792" max="792" width="5.140625" style="17" bestFit="1" customWidth="1"/>
    <col min="793" max="797" width="5.7109375" style="17" bestFit="1" customWidth="1"/>
    <col min="798" max="798" width="5.140625" style="17" bestFit="1" customWidth="1"/>
    <col min="799" max="799" width="5.7109375" style="17" bestFit="1" customWidth="1"/>
    <col min="800" max="800" width="5.5703125" style="17" bestFit="1" customWidth="1"/>
    <col min="801" max="801" width="5.7109375" style="17" bestFit="1" customWidth="1"/>
    <col min="802" max="804" width="6.7109375" style="17" bestFit="1" customWidth="1"/>
    <col min="805" max="805" width="14.7109375" style="17" customWidth="1"/>
    <col min="806" max="1024" width="9.140625" style="17"/>
    <col min="1025" max="1025" width="8.7109375" style="17" bestFit="1" customWidth="1"/>
    <col min="1026" max="1030" width="6.7109375" style="17" bestFit="1" customWidth="1"/>
    <col min="1031" max="1031" width="6" style="17" bestFit="1" customWidth="1"/>
    <col min="1032" max="1034" width="5.7109375" style="17" bestFit="1" customWidth="1"/>
    <col min="1035" max="1035" width="5.28515625" style="17" customWidth="1"/>
    <col min="1036" max="1038" width="5.7109375" style="17" bestFit="1" customWidth="1"/>
    <col min="1039" max="1039" width="5.140625" style="17" bestFit="1" customWidth="1"/>
    <col min="1040" max="1040" width="4.85546875" style="17" bestFit="1" customWidth="1"/>
    <col min="1041" max="1041" width="5.28515625" style="17" customWidth="1"/>
    <col min="1042" max="1042" width="4.85546875" style="17" bestFit="1" customWidth="1"/>
    <col min="1043" max="1045" width="6.7109375" style="17" bestFit="1" customWidth="1"/>
    <col min="1046" max="1047" width="5.7109375" style="17" bestFit="1" customWidth="1"/>
    <col min="1048" max="1048" width="5.140625" style="17" bestFit="1" customWidth="1"/>
    <col min="1049" max="1053" width="5.7109375" style="17" bestFit="1" customWidth="1"/>
    <col min="1054" max="1054" width="5.140625" style="17" bestFit="1" customWidth="1"/>
    <col min="1055" max="1055" width="5.7109375" style="17" bestFit="1" customWidth="1"/>
    <col min="1056" max="1056" width="5.5703125" style="17" bestFit="1" customWidth="1"/>
    <col min="1057" max="1057" width="5.7109375" style="17" bestFit="1" customWidth="1"/>
    <col min="1058" max="1060" width="6.7109375" style="17" bestFit="1" customWidth="1"/>
    <col min="1061" max="1061" width="14.7109375" style="17" customWidth="1"/>
    <col min="1062" max="1280" width="9.140625" style="17"/>
    <col min="1281" max="1281" width="8.7109375" style="17" bestFit="1" customWidth="1"/>
    <col min="1282" max="1286" width="6.7109375" style="17" bestFit="1" customWidth="1"/>
    <col min="1287" max="1287" width="6" style="17" bestFit="1" customWidth="1"/>
    <col min="1288" max="1290" width="5.7109375" style="17" bestFit="1" customWidth="1"/>
    <col min="1291" max="1291" width="5.28515625" style="17" customWidth="1"/>
    <col min="1292" max="1294" width="5.7109375" style="17" bestFit="1" customWidth="1"/>
    <col min="1295" max="1295" width="5.140625" style="17" bestFit="1" customWidth="1"/>
    <col min="1296" max="1296" width="4.85546875" style="17" bestFit="1" customWidth="1"/>
    <col min="1297" max="1297" width="5.28515625" style="17" customWidth="1"/>
    <col min="1298" max="1298" width="4.85546875" style="17" bestFit="1" customWidth="1"/>
    <col min="1299" max="1301" width="6.7109375" style="17" bestFit="1" customWidth="1"/>
    <col min="1302" max="1303" width="5.7109375" style="17" bestFit="1" customWidth="1"/>
    <col min="1304" max="1304" width="5.140625" style="17" bestFit="1" customWidth="1"/>
    <col min="1305" max="1309" width="5.7109375" style="17" bestFit="1" customWidth="1"/>
    <col min="1310" max="1310" width="5.140625" style="17" bestFit="1" customWidth="1"/>
    <col min="1311" max="1311" width="5.7109375" style="17" bestFit="1" customWidth="1"/>
    <col min="1312" max="1312" width="5.5703125" style="17" bestFit="1" customWidth="1"/>
    <col min="1313" max="1313" width="5.7109375" style="17" bestFit="1" customWidth="1"/>
    <col min="1314" max="1316" width="6.7109375" style="17" bestFit="1" customWidth="1"/>
    <col min="1317" max="1317" width="14.7109375" style="17" customWidth="1"/>
    <col min="1318" max="1536" width="9.140625" style="17"/>
    <col min="1537" max="1537" width="8.7109375" style="17" bestFit="1" customWidth="1"/>
    <col min="1538" max="1542" width="6.7109375" style="17" bestFit="1" customWidth="1"/>
    <col min="1543" max="1543" width="6" style="17" bestFit="1" customWidth="1"/>
    <col min="1544" max="1546" width="5.7109375" style="17" bestFit="1" customWidth="1"/>
    <col min="1547" max="1547" width="5.28515625" style="17" customWidth="1"/>
    <col min="1548" max="1550" width="5.7109375" style="17" bestFit="1" customWidth="1"/>
    <col min="1551" max="1551" width="5.140625" style="17" bestFit="1" customWidth="1"/>
    <col min="1552" max="1552" width="4.85546875" style="17" bestFit="1" customWidth="1"/>
    <col min="1553" max="1553" width="5.28515625" style="17" customWidth="1"/>
    <col min="1554" max="1554" width="4.85546875" style="17" bestFit="1" customWidth="1"/>
    <col min="1555" max="1557" width="6.7109375" style="17" bestFit="1" customWidth="1"/>
    <col min="1558" max="1559" width="5.7109375" style="17" bestFit="1" customWidth="1"/>
    <col min="1560" max="1560" width="5.140625" style="17" bestFit="1" customWidth="1"/>
    <col min="1561" max="1565" width="5.7109375" style="17" bestFit="1" customWidth="1"/>
    <col min="1566" max="1566" width="5.140625" style="17" bestFit="1" customWidth="1"/>
    <col min="1567" max="1567" width="5.7109375" style="17" bestFit="1" customWidth="1"/>
    <col min="1568" max="1568" width="5.5703125" style="17" bestFit="1" customWidth="1"/>
    <col min="1569" max="1569" width="5.7109375" style="17" bestFit="1" customWidth="1"/>
    <col min="1570" max="1572" width="6.7109375" style="17" bestFit="1" customWidth="1"/>
    <col min="1573" max="1573" width="14.7109375" style="17" customWidth="1"/>
    <col min="1574" max="1792" width="9.140625" style="17"/>
    <col min="1793" max="1793" width="8.7109375" style="17" bestFit="1" customWidth="1"/>
    <col min="1794" max="1798" width="6.7109375" style="17" bestFit="1" customWidth="1"/>
    <col min="1799" max="1799" width="6" style="17" bestFit="1" customWidth="1"/>
    <col min="1800" max="1802" width="5.7109375" style="17" bestFit="1" customWidth="1"/>
    <col min="1803" max="1803" width="5.28515625" style="17" customWidth="1"/>
    <col min="1804" max="1806" width="5.7109375" style="17" bestFit="1" customWidth="1"/>
    <col min="1807" max="1807" width="5.140625" style="17" bestFit="1" customWidth="1"/>
    <col min="1808" max="1808" width="4.85546875" style="17" bestFit="1" customWidth="1"/>
    <col min="1809" max="1809" width="5.28515625" style="17" customWidth="1"/>
    <col min="1810" max="1810" width="4.85546875" style="17" bestFit="1" customWidth="1"/>
    <col min="1811" max="1813" width="6.7109375" style="17" bestFit="1" customWidth="1"/>
    <col min="1814" max="1815" width="5.7109375" style="17" bestFit="1" customWidth="1"/>
    <col min="1816" max="1816" width="5.140625" style="17" bestFit="1" customWidth="1"/>
    <col min="1817" max="1821" width="5.7109375" style="17" bestFit="1" customWidth="1"/>
    <col min="1822" max="1822" width="5.140625" style="17" bestFit="1" customWidth="1"/>
    <col min="1823" max="1823" width="5.7109375" style="17" bestFit="1" customWidth="1"/>
    <col min="1824" max="1824" width="5.5703125" style="17" bestFit="1" customWidth="1"/>
    <col min="1825" max="1825" width="5.7109375" style="17" bestFit="1" customWidth="1"/>
    <col min="1826" max="1828" width="6.7109375" style="17" bestFit="1" customWidth="1"/>
    <col min="1829" max="1829" width="14.7109375" style="17" customWidth="1"/>
    <col min="1830" max="2048" width="9.140625" style="17"/>
    <col min="2049" max="2049" width="8.7109375" style="17" bestFit="1" customWidth="1"/>
    <col min="2050" max="2054" width="6.7109375" style="17" bestFit="1" customWidth="1"/>
    <col min="2055" max="2055" width="6" style="17" bestFit="1" customWidth="1"/>
    <col min="2056" max="2058" width="5.7109375" style="17" bestFit="1" customWidth="1"/>
    <col min="2059" max="2059" width="5.28515625" style="17" customWidth="1"/>
    <col min="2060" max="2062" width="5.7109375" style="17" bestFit="1" customWidth="1"/>
    <col min="2063" max="2063" width="5.140625" style="17" bestFit="1" customWidth="1"/>
    <col min="2064" max="2064" width="4.85546875" style="17" bestFit="1" customWidth="1"/>
    <col min="2065" max="2065" width="5.28515625" style="17" customWidth="1"/>
    <col min="2066" max="2066" width="4.85546875" style="17" bestFit="1" customWidth="1"/>
    <col min="2067" max="2069" width="6.7109375" style="17" bestFit="1" customWidth="1"/>
    <col min="2070" max="2071" width="5.7109375" style="17" bestFit="1" customWidth="1"/>
    <col min="2072" max="2072" width="5.140625" style="17" bestFit="1" customWidth="1"/>
    <col min="2073" max="2077" width="5.7109375" style="17" bestFit="1" customWidth="1"/>
    <col min="2078" max="2078" width="5.140625" style="17" bestFit="1" customWidth="1"/>
    <col min="2079" max="2079" width="5.7109375" style="17" bestFit="1" customWidth="1"/>
    <col min="2080" max="2080" width="5.5703125" style="17" bestFit="1" customWidth="1"/>
    <col min="2081" max="2081" width="5.7109375" style="17" bestFit="1" customWidth="1"/>
    <col min="2082" max="2084" width="6.7109375" style="17" bestFit="1" customWidth="1"/>
    <col min="2085" max="2085" width="14.7109375" style="17" customWidth="1"/>
    <col min="2086" max="2304" width="9.140625" style="17"/>
    <col min="2305" max="2305" width="8.7109375" style="17" bestFit="1" customWidth="1"/>
    <col min="2306" max="2310" width="6.7109375" style="17" bestFit="1" customWidth="1"/>
    <col min="2311" max="2311" width="6" style="17" bestFit="1" customWidth="1"/>
    <col min="2312" max="2314" width="5.7109375" style="17" bestFit="1" customWidth="1"/>
    <col min="2315" max="2315" width="5.28515625" style="17" customWidth="1"/>
    <col min="2316" max="2318" width="5.7109375" style="17" bestFit="1" customWidth="1"/>
    <col min="2319" max="2319" width="5.140625" style="17" bestFit="1" customWidth="1"/>
    <col min="2320" max="2320" width="4.85546875" style="17" bestFit="1" customWidth="1"/>
    <col min="2321" max="2321" width="5.28515625" style="17" customWidth="1"/>
    <col min="2322" max="2322" width="4.85546875" style="17" bestFit="1" customWidth="1"/>
    <col min="2323" max="2325" width="6.7109375" style="17" bestFit="1" customWidth="1"/>
    <col min="2326" max="2327" width="5.7109375" style="17" bestFit="1" customWidth="1"/>
    <col min="2328" max="2328" width="5.140625" style="17" bestFit="1" customWidth="1"/>
    <col min="2329" max="2333" width="5.7109375" style="17" bestFit="1" customWidth="1"/>
    <col min="2334" max="2334" width="5.140625" style="17" bestFit="1" customWidth="1"/>
    <col min="2335" max="2335" width="5.7109375" style="17" bestFit="1" customWidth="1"/>
    <col min="2336" max="2336" width="5.5703125" style="17" bestFit="1" customWidth="1"/>
    <col min="2337" max="2337" width="5.7109375" style="17" bestFit="1" customWidth="1"/>
    <col min="2338" max="2340" width="6.7109375" style="17" bestFit="1" customWidth="1"/>
    <col min="2341" max="2341" width="14.7109375" style="17" customWidth="1"/>
    <col min="2342" max="2560" width="9.140625" style="17"/>
    <col min="2561" max="2561" width="8.7109375" style="17" bestFit="1" customWidth="1"/>
    <col min="2562" max="2566" width="6.7109375" style="17" bestFit="1" customWidth="1"/>
    <col min="2567" max="2567" width="6" style="17" bestFit="1" customWidth="1"/>
    <col min="2568" max="2570" width="5.7109375" style="17" bestFit="1" customWidth="1"/>
    <col min="2571" max="2571" width="5.28515625" style="17" customWidth="1"/>
    <col min="2572" max="2574" width="5.7109375" style="17" bestFit="1" customWidth="1"/>
    <col min="2575" max="2575" width="5.140625" style="17" bestFit="1" customWidth="1"/>
    <col min="2576" max="2576" width="4.85546875" style="17" bestFit="1" customWidth="1"/>
    <col min="2577" max="2577" width="5.28515625" style="17" customWidth="1"/>
    <col min="2578" max="2578" width="4.85546875" style="17" bestFit="1" customWidth="1"/>
    <col min="2579" max="2581" width="6.7109375" style="17" bestFit="1" customWidth="1"/>
    <col min="2582" max="2583" width="5.7109375" style="17" bestFit="1" customWidth="1"/>
    <col min="2584" max="2584" width="5.140625" style="17" bestFit="1" customWidth="1"/>
    <col min="2585" max="2589" width="5.7109375" style="17" bestFit="1" customWidth="1"/>
    <col min="2590" max="2590" width="5.140625" style="17" bestFit="1" customWidth="1"/>
    <col min="2591" max="2591" width="5.7109375" style="17" bestFit="1" customWidth="1"/>
    <col min="2592" max="2592" width="5.5703125" style="17" bestFit="1" customWidth="1"/>
    <col min="2593" max="2593" width="5.7109375" style="17" bestFit="1" customWidth="1"/>
    <col min="2594" max="2596" width="6.7109375" style="17" bestFit="1" customWidth="1"/>
    <col min="2597" max="2597" width="14.7109375" style="17" customWidth="1"/>
    <col min="2598" max="2816" width="9.140625" style="17"/>
    <col min="2817" max="2817" width="8.7109375" style="17" bestFit="1" customWidth="1"/>
    <col min="2818" max="2822" width="6.7109375" style="17" bestFit="1" customWidth="1"/>
    <col min="2823" max="2823" width="6" style="17" bestFit="1" customWidth="1"/>
    <col min="2824" max="2826" width="5.7109375" style="17" bestFit="1" customWidth="1"/>
    <col min="2827" max="2827" width="5.28515625" style="17" customWidth="1"/>
    <col min="2828" max="2830" width="5.7109375" style="17" bestFit="1" customWidth="1"/>
    <col min="2831" max="2831" width="5.140625" style="17" bestFit="1" customWidth="1"/>
    <col min="2832" max="2832" width="4.85546875" style="17" bestFit="1" customWidth="1"/>
    <col min="2833" max="2833" width="5.28515625" style="17" customWidth="1"/>
    <col min="2834" max="2834" width="4.85546875" style="17" bestFit="1" customWidth="1"/>
    <col min="2835" max="2837" width="6.7109375" style="17" bestFit="1" customWidth="1"/>
    <col min="2838" max="2839" width="5.7109375" style="17" bestFit="1" customWidth="1"/>
    <col min="2840" max="2840" width="5.140625" style="17" bestFit="1" customWidth="1"/>
    <col min="2841" max="2845" width="5.7109375" style="17" bestFit="1" customWidth="1"/>
    <col min="2846" max="2846" width="5.140625" style="17" bestFit="1" customWidth="1"/>
    <col min="2847" max="2847" width="5.7109375" style="17" bestFit="1" customWidth="1"/>
    <col min="2848" max="2848" width="5.5703125" style="17" bestFit="1" customWidth="1"/>
    <col min="2849" max="2849" width="5.7109375" style="17" bestFit="1" customWidth="1"/>
    <col min="2850" max="2852" width="6.7109375" style="17" bestFit="1" customWidth="1"/>
    <col min="2853" max="2853" width="14.7109375" style="17" customWidth="1"/>
    <col min="2854" max="3072" width="9.140625" style="17"/>
    <col min="3073" max="3073" width="8.7109375" style="17" bestFit="1" customWidth="1"/>
    <col min="3074" max="3078" width="6.7109375" style="17" bestFit="1" customWidth="1"/>
    <col min="3079" max="3079" width="6" style="17" bestFit="1" customWidth="1"/>
    <col min="3080" max="3082" width="5.7109375" style="17" bestFit="1" customWidth="1"/>
    <col min="3083" max="3083" width="5.28515625" style="17" customWidth="1"/>
    <col min="3084" max="3086" width="5.7109375" style="17" bestFit="1" customWidth="1"/>
    <col min="3087" max="3087" width="5.140625" style="17" bestFit="1" customWidth="1"/>
    <col min="3088" max="3088" width="4.85546875" style="17" bestFit="1" customWidth="1"/>
    <col min="3089" max="3089" width="5.28515625" style="17" customWidth="1"/>
    <col min="3090" max="3090" width="4.85546875" style="17" bestFit="1" customWidth="1"/>
    <col min="3091" max="3093" width="6.7109375" style="17" bestFit="1" customWidth="1"/>
    <col min="3094" max="3095" width="5.7109375" style="17" bestFit="1" customWidth="1"/>
    <col min="3096" max="3096" width="5.140625" style="17" bestFit="1" customWidth="1"/>
    <col min="3097" max="3101" width="5.7109375" style="17" bestFit="1" customWidth="1"/>
    <col min="3102" max="3102" width="5.140625" style="17" bestFit="1" customWidth="1"/>
    <col min="3103" max="3103" width="5.7109375" style="17" bestFit="1" customWidth="1"/>
    <col min="3104" max="3104" width="5.5703125" style="17" bestFit="1" customWidth="1"/>
    <col min="3105" max="3105" width="5.7109375" style="17" bestFit="1" customWidth="1"/>
    <col min="3106" max="3108" width="6.7109375" style="17" bestFit="1" customWidth="1"/>
    <col min="3109" max="3109" width="14.7109375" style="17" customWidth="1"/>
    <col min="3110" max="3328" width="9.140625" style="17"/>
    <col min="3329" max="3329" width="8.7109375" style="17" bestFit="1" customWidth="1"/>
    <col min="3330" max="3334" width="6.7109375" style="17" bestFit="1" customWidth="1"/>
    <col min="3335" max="3335" width="6" style="17" bestFit="1" customWidth="1"/>
    <col min="3336" max="3338" width="5.7109375" style="17" bestFit="1" customWidth="1"/>
    <col min="3339" max="3339" width="5.28515625" style="17" customWidth="1"/>
    <col min="3340" max="3342" width="5.7109375" style="17" bestFit="1" customWidth="1"/>
    <col min="3343" max="3343" width="5.140625" style="17" bestFit="1" customWidth="1"/>
    <col min="3344" max="3344" width="4.85546875" style="17" bestFit="1" customWidth="1"/>
    <col min="3345" max="3345" width="5.28515625" style="17" customWidth="1"/>
    <col min="3346" max="3346" width="4.85546875" style="17" bestFit="1" customWidth="1"/>
    <col min="3347" max="3349" width="6.7109375" style="17" bestFit="1" customWidth="1"/>
    <col min="3350" max="3351" width="5.7109375" style="17" bestFit="1" customWidth="1"/>
    <col min="3352" max="3352" width="5.140625" style="17" bestFit="1" customWidth="1"/>
    <col min="3353" max="3357" width="5.7109375" style="17" bestFit="1" customWidth="1"/>
    <col min="3358" max="3358" width="5.140625" style="17" bestFit="1" customWidth="1"/>
    <col min="3359" max="3359" width="5.7109375" style="17" bestFit="1" customWidth="1"/>
    <col min="3360" max="3360" width="5.5703125" style="17" bestFit="1" customWidth="1"/>
    <col min="3361" max="3361" width="5.7109375" style="17" bestFit="1" customWidth="1"/>
    <col min="3362" max="3364" width="6.7109375" style="17" bestFit="1" customWidth="1"/>
    <col min="3365" max="3365" width="14.7109375" style="17" customWidth="1"/>
    <col min="3366" max="3584" width="9.140625" style="17"/>
    <col min="3585" max="3585" width="8.7109375" style="17" bestFit="1" customWidth="1"/>
    <col min="3586" max="3590" width="6.7109375" style="17" bestFit="1" customWidth="1"/>
    <col min="3591" max="3591" width="6" style="17" bestFit="1" customWidth="1"/>
    <col min="3592" max="3594" width="5.7109375" style="17" bestFit="1" customWidth="1"/>
    <col min="3595" max="3595" width="5.28515625" style="17" customWidth="1"/>
    <col min="3596" max="3598" width="5.7109375" style="17" bestFit="1" customWidth="1"/>
    <col min="3599" max="3599" width="5.140625" style="17" bestFit="1" customWidth="1"/>
    <col min="3600" max="3600" width="4.85546875" style="17" bestFit="1" customWidth="1"/>
    <col min="3601" max="3601" width="5.28515625" style="17" customWidth="1"/>
    <col min="3602" max="3602" width="4.85546875" style="17" bestFit="1" customWidth="1"/>
    <col min="3603" max="3605" width="6.7109375" style="17" bestFit="1" customWidth="1"/>
    <col min="3606" max="3607" width="5.7109375" style="17" bestFit="1" customWidth="1"/>
    <col min="3608" max="3608" width="5.140625" style="17" bestFit="1" customWidth="1"/>
    <col min="3609" max="3613" width="5.7109375" style="17" bestFit="1" customWidth="1"/>
    <col min="3614" max="3614" width="5.140625" style="17" bestFit="1" customWidth="1"/>
    <col min="3615" max="3615" width="5.7109375" style="17" bestFit="1" customWidth="1"/>
    <col min="3616" max="3616" width="5.5703125" style="17" bestFit="1" customWidth="1"/>
    <col min="3617" max="3617" width="5.7109375" style="17" bestFit="1" customWidth="1"/>
    <col min="3618" max="3620" width="6.7109375" style="17" bestFit="1" customWidth="1"/>
    <col min="3621" max="3621" width="14.7109375" style="17" customWidth="1"/>
    <col min="3622" max="3840" width="9.140625" style="17"/>
    <col min="3841" max="3841" width="8.7109375" style="17" bestFit="1" customWidth="1"/>
    <col min="3842" max="3846" width="6.7109375" style="17" bestFit="1" customWidth="1"/>
    <col min="3847" max="3847" width="6" style="17" bestFit="1" customWidth="1"/>
    <col min="3848" max="3850" width="5.7109375" style="17" bestFit="1" customWidth="1"/>
    <col min="3851" max="3851" width="5.28515625" style="17" customWidth="1"/>
    <col min="3852" max="3854" width="5.7109375" style="17" bestFit="1" customWidth="1"/>
    <col min="3855" max="3855" width="5.140625" style="17" bestFit="1" customWidth="1"/>
    <col min="3856" max="3856" width="4.85546875" style="17" bestFit="1" customWidth="1"/>
    <col min="3857" max="3857" width="5.28515625" style="17" customWidth="1"/>
    <col min="3858" max="3858" width="4.85546875" style="17" bestFit="1" customWidth="1"/>
    <col min="3859" max="3861" width="6.7109375" style="17" bestFit="1" customWidth="1"/>
    <col min="3862" max="3863" width="5.7109375" style="17" bestFit="1" customWidth="1"/>
    <col min="3864" max="3864" width="5.140625" style="17" bestFit="1" customWidth="1"/>
    <col min="3865" max="3869" width="5.7109375" style="17" bestFit="1" customWidth="1"/>
    <col min="3870" max="3870" width="5.140625" style="17" bestFit="1" customWidth="1"/>
    <col min="3871" max="3871" width="5.7109375" style="17" bestFit="1" customWidth="1"/>
    <col min="3872" max="3872" width="5.5703125" style="17" bestFit="1" customWidth="1"/>
    <col min="3873" max="3873" width="5.7109375" style="17" bestFit="1" customWidth="1"/>
    <col min="3874" max="3876" width="6.7109375" style="17" bestFit="1" customWidth="1"/>
    <col min="3877" max="3877" width="14.7109375" style="17" customWidth="1"/>
    <col min="3878" max="4096" width="9.140625" style="17"/>
    <col min="4097" max="4097" width="8.7109375" style="17" bestFit="1" customWidth="1"/>
    <col min="4098" max="4102" width="6.7109375" style="17" bestFit="1" customWidth="1"/>
    <col min="4103" max="4103" width="6" style="17" bestFit="1" customWidth="1"/>
    <col min="4104" max="4106" width="5.7109375" style="17" bestFit="1" customWidth="1"/>
    <col min="4107" max="4107" width="5.28515625" style="17" customWidth="1"/>
    <col min="4108" max="4110" width="5.7109375" style="17" bestFit="1" customWidth="1"/>
    <col min="4111" max="4111" width="5.140625" style="17" bestFit="1" customWidth="1"/>
    <col min="4112" max="4112" width="4.85546875" style="17" bestFit="1" customWidth="1"/>
    <col min="4113" max="4113" width="5.28515625" style="17" customWidth="1"/>
    <col min="4114" max="4114" width="4.85546875" style="17" bestFit="1" customWidth="1"/>
    <col min="4115" max="4117" width="6.7109375" style="17" bestFit="1" customWidth="1"/>
    <col min="4118" max="4119" width="5.7109375" style="17" bestFit="1" customWidth="1"/>
    <col min="4120" max="4120" width="5.140625" style="17" bestFit="1" customWidth="1"/>
    <col min="4121" max="4125" width="5.7109375" style="17" bestFit="1" customWidth="1"/>
    <col min="4126" max="4126" width="5.140625" style="17" bestFit="1" customWidth="1"/>
    <col min="4127" max="4127" width="5.7109375" style="17" bestFit="1" customWidth="1"/>
    <col min="4128" max="4128" width="5.5703125" style="17" bestFit="1" customWidth="1"/>
    <col min="4129" max="4129" width="5.7109375" style="17" bestFit="1" customWidth="1"/>
    <col min="4130" max="4132" width="6.7109375" style="17" bestFit="1" customWidth="1"/>
    <col min="4133" max="4133" width="14.7109375" style="17" customWidth="1"/>
    <col min="4134" max="4352" width="9.140625" style="17"/>
    <col min="4353" max="4353" width="8.7109375" style="17" bestFit="1" customWidth="1"/>
    <col min="4354" max="4358" width="6.7109375" style="17" bestFit="1" customWidth="1"/>
    <col min="4359" max="4359" width="6" style="17" bestFit="1" customWidth="1"/>
    <col min="4360" max="4362" width="5.7109375" style="17" bestFit="1" customWidth="1"/>
    <col min="4363" max="4363" width="5.28515625" style="17" customWidth="1"/>
    <col min="4364" max="4366" width="5.7109375" style="17" bestFit="1" customWidth="1"/>
    <col min="4367" max="4367" width="5.140625" style="17" bestFit="1" customWidth="1"/>
    <col min="4368" max="4368" width="4.85546875" style="17" bestFit="1" customWidth="1"/>
    <col min="4369" max="4369" width="5.28515625" style="17" customWidth="1"/>
    <col min="4370" max="4370" width="4.85546875" style="17" bestFit="1" customWidth="1"/>
    <col min="4371" max="4373" width="6.7109375" style="17" bestFit="1" customWidth="1"/>
    <col min="4374" max="4375" width="5.7109375" style="17" bestFit="1" customWidth="1"/>
    <col min="4376" max="4376" width="5.140625" style="17" bestFit="1" customWidth="1"/>
    <col min="4377" max="4381" width="5.7109375" style="17" bestFit="1" customWidth="1"/>
    <col min="4382" max="4382" width="5.140625" style="17" bestFit="1" customWidth="1"/>
    <col min="4383" max="4383" width="5.7109375" style="17" bestFit="1" customWidth="1"/>
    <col min="4384" max="4384" width="5.5703125" style="17" bestFit="1" customWidth="1"/>
    <col min="4385" max="4385" width="5.7109375" style="17" bestFit="1" customWidth="1"/>
    <col min="4386" max="4388" width="6.7109375" style="17" bestFit="1" customWidth="1"/>
    <col min="4389" max="4389" width="14.7109375" style="17" customWidth="1"/>
    <col min="4390" max="4608" width="9.140625" style="17"/>
    <col min="4609" max="4609" width="8.7109375" style="17" bestFit="1" customWidth="1"/>
    <col min="4610" max="4614" width="6.7109375" style="17" bestFit="1" customWidth="1"/>
    <col min="4615" max="4615" width="6" style="17" bestFit="1" customWidth="1"/>
    <col min="4616" max="4618" width="5.7109375" style="17" bestFit="1" customWidth="1"/>
    <col min="4619" max="4619" width="5.28515625" style="17" customWidth="1"/>
    <col min="4620" max="4622" width="5.7109375" style="17" bestFit="1" customWidth="1"/>
    <col min="4623" max="4623" width="5.140625" style="17" bestFit="1" customWidth="1"/>
    <col min="4624" max="4624" width="4.85546875" style="17" bestFit="1" customWidth="1"/>
    <col min="4625" max="4625" width="5.28515625" style="17" customWidth="1"/>
    <col min="4626" max="4626" width="4.85546875" style="17" bestFit="1" customWidth="1"/>
    <col min="4627" max="4629" width="6.7109375" style="17" bestFit="1" customWidth="1"/>
    <col min="4630" max="4631" width="5.7109375" style="17" bestFit="1" customWidth="1"/>
    <col min="4632" max="4632" width="5.140625" style="17" bestFit="1" customWidth="1"/>
    <col min="4633" max="4637" width="5.7109375" style="17" bestFit="1" customWidth="1"/>
    <col min="4638" max="4638" width="5.140625" style="17" bestFit="1" customWidth="1"/>
    <col min="4639" max="4639" width="5.7109375" style="17" bestFit="1" customWidth="1"/>
    <col min="4640" max="4640" width="5.5703125" style="17" bestFit="1" customWidth="1"/>
    <col min="4641" max="4641" width="5.7109375" style="17" bestFit="1" customWidth="1"/>
    <col min="4642" max="4644" width="6.7109375" style="17" bestFit="1" customWidth="1"/>
    <col min="4645" max="4645" width="14.7109375" style="17" customWidth="1"/>
    <col min="4646" max="4864" width="9.140625" style="17"/>
    <col min="4865" max="4865" width="8.7109375" style="17" bestFit="1" customWidth="1"/>
    <col min="4866" max="4870" width="6.7109375" style="17" bestFit="1" customWidth="1"/>
    <col min="4871" max="4871" width="6" style="17" bestFit="1" customWidth="1"/>
    <col min="4872" max="4874" width="5.7109375" style="17" bestFit="1" customWidth="1"/>
    <col min="4875" max="4875" width="5.28515625" style="17" customWidth="1"/>
    <col min="4876" max="4878" width="5.7109375" style="17" bestFit="1" customWidth="1"/>
    <col min="4879" max="4879" width="5.140625" style="17" bestFit="1" customWidth="1"/>
    <col min="4880" max="4880" width="4.85546875" style="17" bestFit="1" customWidth="1"/>
    <col min="4881" max="4881" width="5.28515625" style="17" customWidth="1"/>
    <col min="4882" max="4882" width="4.85546875" style="17" bestFit="1" customWidth="1"/>
    <col min="4883" max="4885" width="6.7109375" style="17" bestFit="1" customWidth="1"/>
    <col min="4886" max="4887" width="5.7109375" style="17" bestFit="1" customWidth="1"/>
    <col min="4888" max="4888" width="5.140625" style="17" bestFit="1" customWidth="1"/>
    <col min="4889" max="4893" width="5.7109375" style="17" bestFit="1" customWidth="1"/>
    <col min="4894" max="4894" width="5.140625" style="17" bestFit="1" customWidth="1"/>
    <col min="4895" max="4895" width="5.7109375" style="17" bestFit="1" customWidth="1"/>
    <col min="4896" max="4896" width="5.5703125" style="17" bestFit="1" customWidth="1"/>
    <col min="4897" max="4897" width="5.7109375" style="17" bestFit="1" customWidth="1"/>
    <col min="4898" max="4900" width="6.7109375" style="17" bestFit="1" customWidth="1"/>
    <col min="4901" max="4901" width="14.7109375" style="17" customWidth="1"/>
    <col min="4902" max="5120" width="9.140625" style="17"/>
    <col min="5121" max="5121" width="8.7109375" style="17" bestFit="1" customWidth="1"/>
    <col min="5122" max="5126" width="6.7109375" style="17" bestFit="1" customWidth="1"/>
    <col min="5127" max="5127" width="6" style="17" bestFit="1" customWidth="1"/>
    <col min="5128" max="5130" width="5.7109375" style="17" bestFit="1" customWidth="1"/>
    <col min="5131" max="5131" width="5.28515625" style="17" customWidth="1"/>
    <col min="5132" max="5134" width="5.7109375" style="17" bestFit="1" customWidth="1"/>
    <col min="5135" max="5135" width="5.140625" style="17" bestFit="1" customWidth="1"/>
    <col min="5136" max="5136" width="4.85546875" style="17" bestFit="1" customWidth="1"/>
    <col min="5137" max="5137" width="5.28515625" style="17" customWidth="1"/>
    <col min="5138" max="5138" width="4.85546875" style="17" bestFit="1" customWidth="1"/>
    <col min="5139" max="5141" width="6.7109375" style="17" bestFit="1" customWidth="1"/>
    <col min="5142" max="5143" width="5.7109375" style="17" bestFit="1" customWidth="1"/>
    <col min="5144" max="5144" width="5.140625" style="17" bestFit="1" customWidth="1"/>
    <col min="5145" max="5149" width="5.7109375" style="17" bestFit="1" customWidth="1"/>
    <col min="5150" max="5150" width="5.140625" style="17" bestFit="1" customWidth="1"/>
    <col min="5151" max="5151" width="5.7109375" style="17" bestFit="1" customWidth="1"/>
    <col min="5152" max="5152" width="5.5703125" style="17" bestFit="1" customWidth="1"/>
    <col min="5153" max="5153" width="5.7109375" style="17" bestFit="1" customWidth="1"/>
    <col min="5154" max="5156" width="6.7109375" style="17" bestFit="1" customWidth="1"/>
    <col min="5157" max="5157" width="14.7109375" style="17" customWidth="1"/>
    <col min="5158" max="5376" width="9.140625" style="17"/>
    <col min="5377" max="5377" width="8.7109375" style="17" bestFit="1" customWidth="1"/>
    <col min="5378" max="5382" width="6.7109375" style="17" bestFit="1" customWidth="1"/>
    <col min="5383" max="5383" width="6" style="17" bestFit="1" customWidth="1"/>
    <col min="5384" max="5386" width="5.7109375" style="17" bestFit="1" customWidth="1"/>
    <col min="5387" max="5387" width="5.28515625" style="17" customWidth="1"/>
    <col min="5388" max="5390" width="5.7109375" style="17" bestFit="1" customWidth="1"/>
    <col min="5391" max="5391" width="5.140625" style="17" bestFit="1" customWidth="1"/>
    <col min="5392" max="5392" width="4.85546875" style="17" bestFit="1" customWidth="1"/>
    <col min="5393" max="5393" width="5.28515625" style="17" customWidth="1"/>
    <col min="5394" max="5394" width="4.85546875" style="17" bestFit="1" customWidth="1"/>
    <col min="5395" max="5397" width="6.7109375" style="17" bestFit="1" customWidth="1"/>
    <col min="5398" max="5399" width="5.7109375" style="17" bestFit="1" customWidth="1"/>
    <col min="5400" max="5400" width="5.140625" style="17" bestFit="1" customWidth="1"/>
    <col min="5401" max="5405" width="5.7109375" style="17" bestFit="1" customWidth="1"/>
    <col min="5406" max="5406" width="5.140625" style="17" bestFit="1" customWidth="1"/>
    <col min="5407" max="5407" width="5.7109375" style="17" bestFit="1" customWidth="1"/>
    <col min="5408" max="5408" width="5.5703125" style="17" bestFit="1" customWidth="1"/>
    <col min="5409" max="5409" width="5.7109375" style="17" bestFit="1" customWidth="1"/>
    <col min="5410" max="5412" width="6.7109375" style="17" bestFit="1" customWidth="1"/>
    <col min="5413" max="5413" width="14.7109375" style="17" customWidth="1"/>
    <col min="5414" max="5632" width="9.140625" style="17"/>
    <col min="5633" max="5633" width="8.7109375" style="17" bestFit="1" customWidth="1"/>
    <col min="5634" max="5638" width="6.7109375" style="17" bestFit="1" customWidth="1"/>
    <col min="5639" max="5639" width="6" style="17" bestFit="1" customWidth="1"/>
    <col min="5640" max="5642" width="5.7109375" style="17" bestFit="1" customWidth="1"/>
    <col min="5643" max="5643" width="5.28515625" style="17" customWidth="1"/>
    <col min="5644" max="5646" width="5.7109375" style="17" bestFit="1" customWidth="1"/>
    <col min="5647" max="5647" width="5.140625" style="17" bestFit="1" customWidth="1"/>
    <col min="5648" max="5648" width="4.85546875" style="17" bestFit="1" customWidth="1"/>
    <col min="5649" max="5649" width="5.28515625" style="17" customWidth="1"/>
    <col min="5650" max="5650" width="4.85546875" style="17" bestFit="1" customWidth="1"/>
    <col min="5651" max="5653" width="6.7109375" style="17" bestFit="1" customWidth="1"/>
    <col min="5654" max="5655" width="5.7109375" style="17" bestFit="1" customWidth="1"/>
    <col min="5656" max="5656" width="5.140625" style="17" bestFit="1" customWidth="1"/>
    <col min="5657" max="5661" width="5.7109375" style="17" bestFit="1" customWidth="1"/>
    <col min="5662" max="5662" width="5.140625" style="17" bestFit="1" customWidth="1"/>
    <col min="5663" max="5663" width="5.7109375" style="17" bestFit="1" customWidth="1"/>
    <col min="5664" max="5664" width="5.5703125" style="17" bestFit="1" customWidth="1"/>
    <col min="5665" max="5665" width="5.7109375" style="17" bestFit="1" customWidth="1"/>
    <col min="5666" max="5668" width="6.7109375" style="17" bestFit="1" customWidth="1"/>
    <col min="5669" max="5669" width="14.7109375" style="17" customWidth="1"/>
    <col min="5670" max="5888" width="9.140625" style="17"/>
    <col min="5889" max="5889" width="8.7109375" style="17" bestFit="1" customWidth="1"/>
    <col min="5890" max="5894" width="6.7109375" style="17" bestFit="1" customWidth="1"/>
    <col min="5895" max="5895" width="6" style="17" bestFit="1" customWidth="1"/>
    <col min="5896" max="5898" width="5.7109375" style="17" bestFit="1" customWidth="1"/>
    <col min="5899" max="5899" width="5.28515625" style="17" customWidth="1"/>
    <col min="5900" max="5902" width="5.7109375" style="17" bestFit="1" customWidth="1"/>
    <col min="5903" max="5903" width="5.140625" style="17" bestFit="1" customWidth="1"/>
    <col min="5904" max="5904" width="4.85546875" style="17" bestFit="1" customWidth="1"/>
    <col min="5905" max="5905" width="5.28515625" style="17" customWidth="1"/>
    <col min="5906" max="5906" width="4.85546875" style="17" bestFit="1" customWidth="1"/>
    <col min="5907" max="5909" width="6.7109375" style="17" bestFit="1" customWidth="1"/>
    <col min="5910" max="5911" width="5.7109375" style="17" bestFit="1" customWidth="1"/>
    <col min="5912" max="5912" width="5.140625" style="17" bestFit="1" customWidth="1"/>
    <col min="5913" max="5917" width="5.7109375" style="17" bestFit="1" customWidth="1"/>
    <col min="5918" max="5918" width="5.140625" style="17" bestFit="1" customWidth="1"/>
    <col min="5919" max="5919" width="5.7109375" style="17" bestFit="1" customWidth="1"/>
    <col min="5920" max="5920" width="5.5703125" style="17" bestFit="1" customWidth="1"/>
    <col min="5921" max="5921" width="5.7109375" style="17" bestFit="1" customWidth="1"/>
    <col min="5922" max="5924" width="6.7109375" style="17" bestFit="1" customWidth="1"/>
    <col min="5925" max="5925" width="14.7109375" style="17" customWidth="1"/>
    <col min="5926" max="6144" width="9.140625" style="17"/>
    <col min="6145" max="6145" width="8.7109375" style="17" bestFit="1" customWidth="1"/>
    <col min="6146" max="6150" width="6.7109375" style="17" bestFit="1" customWidth="1"/>
    <col min="6151" max="6151" width="6" style="17" bestFit="1" customWidth="1"/>
    <col min="6152" max="6154" width="5.7109375" style="17" bestFit="1" customWidth="1"/>
    <col min="6155" max="6155" width="5.28515625" style="17" customWidth="1"/>
    <col min="6156" max="6158" width="5.7109375" style="17" bestFit="1" customWidth="1"/>
    <col min="6159" max="6159" width="5.140625" style="17" bestFit="1" customWidth="1"/>
    <col min="6160" max="6160" width="4.85546875" style="17" bestFit="1" customWidth="1"/>
    <col min="6161" max="6161" width="5.28515625" style="17" customWidth="1"/>
    <col min="6162" max="6162" width="4.85546875" style="17" bestFit="1" customWidth="1"/>
    <col min="6163" max="6165" width="6.7109375" style="17" bestFit="1" customWidth="1"/>
    <col min="6166" max="6167" width="5.7109375" style="17" bestFit="1" customWidth="1"/>
    <col min="6168" max="6168" width="5.140625" style="17" bestFit="1" customWidth="1"/>
    <col min="6169" max="6173" width="5.7109375" style="17" bestFit="1" customWidth="1"/>
    <col min="6174" max="6174" width="5.140625" style="17" bestFit="1" customWidth="1"/>
    <col min="6175" max="6175" width="5.7109375" style="17" bestFit="1" customWidth="1"/>
    <col min="6176" max="6176" width="5.5703125" style="17" bestFit="1" customWidth="1"/>
    <col min="6177" max="6177" width="5.7109375" style="17" bestFit="1" customWidth="1"/>
    <col min="6178" max="6180" width="6.7109375" style="17" bestFit="1" customWidth="1"/>
    <col min="6181" max="6181" width="14.7109375" style="17" customWidth="1"/>
    <col min="6182" max="6400" width="9.140625" style="17"/>
    <col min="6401" max="6401" width="8.7109375" style="17" bestFit="1" customWidth="1"/>
    <col min="6402" max="6406" width="6.7109375" style="17" bestFit="1" customWidth="1"/>
    <col min="6407" max="6407" width="6" style="17" bestFit="1" customWidth="1"/>
    <col min="6408" max="6410" width="5.7109375" style="17" bestFit="1" customWidth="1"/>
    <col min="6411" max="6411" width="5.28515625" style="17" customWidth="1"/>
    <col min="6412" max="6414" width="5.7109375" style="17" bestFit="1" customWidth="1"/>
    <col min="6415" max="6415" width="5.140625" style="17" bestFit="1" customWidth="1"/>
    <col min="6416" max="6416" width="4.85546875" style="17" bestFit="1" customWidth="1"/>
    <col min="6417" max="6417" width="5.28515625" style="17" customWidth="1"/>
    <col min="6418" max="6418" width="4.85546875" style="17" bestFit="1" customWidth="1"/>
    <col min="6419" max="6421" width="6.7109375" style="17" bestFit="1" customWidth="1"/>
    <col min="6422" max="6423" width="5.7109375" style="17" bestFit="1" customWidth="1"/>
    <col min="6424" max="6424" width="5.140625" style="17" bestFit="1" customWidth="1"/>
    <col min="6425" max="6429" width="5.7109375" style="17" bestFit="1" customWidth="1"/>
    <col min="6430" max="6430" width="5.140625" style="17" bestFit="1" customWidth="1"/>
    <col min="6431" max="6431" width="5.7109375" style="17" bestFit="1" customWidth="1"/>
    <col min="6432" max="6432" width="5.5703125" style="17" bestFit="1" customWidth="1"/>
    <col min="6433" max="6433" width="5.7109375" style="17" bestFit="1" customWidth="1"/>
    <col min="6434" max="6436" width="6.7109375" style="17" bestFit="1" customWidth="1"/>
    <col min="6437" max="6437" width="14.7109375" style="17" customWidth="1"/>
    <col min="6438" max="6656" width="9.140625" style="17"/>
    <col min="6657" max="6657" width="8.7109375" style="17" bestFit="1" customWidth="1"/>
    <col min="6658" max="6662" width="6.7109375" style="17" bestFit="1" customWidth="1"/>
    <col min="6663" max="6663" width="6" style="17" bestFit="1" customWidth="1"/>
    <col min="6664" max="6666" width="5.7109375" style="17" bestFit="1" customWidth="1"/>
    <col min="6667" max="6667" width="5.28515625" style="17" customWidth="1"/>
    <col min="6668" max="6670" width="5.7109375" style="17" bestFit="1" customWidth="1"/>
    <col min="6671" max="6671" width="5.140625" style="17" bestFit="1" customWidth="1"/>
    <col min="6672" max="6672" width="4.85546875" style="17" bestFit="1" customWidth="1"/>
    <col min="6673" max="6673" width="5.28515625" style="17" customWidth="1"/>
    <col min="6674" max="6674" width="4.85546875" style="17" bestFit="1" customWidth="1"/>
    <col min="6675" max="6677" width="6.7109375" style="17" bestFit="1" customWidth="1"/>
    <col min="6678" max="6679" width="5.7109375" style="17" bestFit="1" customWidth="1"/>
    <col min="6680" max="6680" width="5.140625" style="17" bestFit="1" customWidth="1"/>
    <col min="6681" max="6685" width="5.7109375" style="17" bestFit="1" customWidth="1"/>
    <col min="6686" max="6686" width="5.140625" style="17" bestFit="1" customWidth="1"/>
    <col min="6687" max="6687" width="5.7109375" style="17" bestFit="1" customWidth="1"/>
    <col min="6688" max="6688" width="5.5703125" style="17" bestFit="1" customWidth="1"/>
    <col min="6689" max="6689" width="5.7109375" style="17" bestFit="1" customWidth="1"/>
    <col min="6690" max="6692" width="6.7109375" style="17" bestFit="1" customWidth="1"/>
    <col min="6693" max="6693" width="14.7109375" style="17" customWidth="1"/>
    <col min="6694" max="6912" width="9.140625" style="17"/>
    <col min="6913" max="6913" width="8.7109375" style="17" bestFit="1" customWidth="1"/>
    <col min="6914" max="6918" width="6.7109375" style="17" bestFit="1" customWidth="1"/>
    <col min="6919" max="6919" width="6" style="17" bestFit="1" customWidth="1"/>
    <col min="6920" max="6922" width="5.7109375" style="17" bestFit="1" customWidth="1"/>
    <col min="6923" max="6923" width="5.28515625" style="17" customWidth="1"/>
    <col min="6924" max="6926" width="5.7109375" style="17" bestFit="1" customWidth="1"/>
    <col min="6927" max="6927" width="5.140625" style="17" bestFit="1" customWidth="1"/>
    <col min="6928" max="6928" width="4.85546875" style="17" bestFit="1" customWidth="1"/>
    <col min="6929" max="6929" width="5.28515625" style="17" customWidth="1"/>
    <col min="6930" max="6930" width="4.85546875" style="17" bestFit="1" customWidth="1"/>
    <col min="6931" max="6933" width="6.7109375" style="17" bestFit="1" customWidth="1"/>
    <col min="6934" max="6935" width="5.7109375" style="17" bestFit="1" customWidth="1"/>
    <col min="6936" max="6936" width="5.140625" style="17" bestFit="1" customWidth="1"/>
    <col min="6937" max="6941" width="5.7109375" style="17" bestFit="1" customWidth="1"/>
    <col min="6942" max="6942" width="5.140625" style="17" bestFit="1" customWidth="1"/>
    <col min="6943" max="6943" width="5.7109375" style="17" bestFit="1" customWidth="1"/>
    <col min="6944" max="6944" width="5.5703125" style="17" bestFit="1" customWidth="1"/>
    <col min="6945" max="6945" width="5.7109375" style="17" bestFit="1" customWidth="1"/>
    <col min="6946" max="6948" width="6.7109375" style="17" bestFit="1" customWidth="1"/>
    <col min="6949" max="6949" width="14.7109375" style="17" customWidth="1"/>
    <col min="6950" max="7168" width="9.140625" style="17"/>
    <col min="7169" max="7169" width="8.7109375" style="17" bestFit="1" customWidth="1"/>
    <col min="7170" max="7174" width="6.7109375" style="17" bestFit="1" customWidth="1"/>
    <col min="7175" max="7175" width="6" style="17" bestFit="1" customWidth="1"/>
    <col min="7176" max="7178" width="5.7109375" style="17" bestFit="1" customWidth="1"/>
    <col min="7179" max="7179" width="5.28515625" style="17" customWidth="1"/>
    <col min="7180" max="7182" width="5.7109375" style="17" bestFit="1" customWidth="1"/>
    <col min="7183" max="7183" width="5.140625" style="17" bestFit="1" customWidth="1"/>
    <col min="7184" max="7184" width="4.85546875" style="17" bestFit="1" customWidth="1"/>
    <col min="7185" max="7185" width="5.28515625" style="17" customWidth="1"/>
    <col min="7186" max="7186" width="4.85546875" style="17" bestFit="1" customWidth="1"/>
    <col min="7187" max="7189" width="6.7109375" style="17" bestFit="1" customWidth="1"/>
    <col min="7190" max="7191" width="5.7109375" style="17" bestFit="1" customWidth="1"/>
    <col min="7192" max="7192" width="5.140625" style="17" bestFit="1" customWidth="1"/>
    <col min="7193" max="7197" width="5.7109375" style="17" bestFit="1" customWidth="1"/>
    <col min="7198" max="7198" width="5.140625" style="17" bestFit="1" customWidth="1"/>
    <col min="7199" max="7199" width="5.7109375" style="17" bestFit="1" customWidth="1"/>
    <col min="7200" max="7200" width="5.5703125" style="17" bestFit="1" customWidth="1"/>
    <col min="7201" max="7201" width="5.7109375" style="17" bestFit="1" customWidth="1"/>
    <col min="7202" max="7204" width="6.7109375" style="17" bestFit="1" customWidth="1"/>
    <col min="7205" max="7205" width="14.7109375" style="17" customWidth="1"/>
    <col min="7206" max="7424" width="9.140625" style="17"/>
    <col min="7425" max="7425" width="8.7109375" style="17" bestFit="1" customWidth="1"/>
    <col min="7426" max="7430" width="6.7109375" style="17" bestFit="1" customWidth="1"/>
    <col min="7431" max="7431" width="6" style="17" bestFit="1" customWidth="1"/>
    <col min="7432" max="7434" width="5.7109375" style="17" bestFit="1" customWidth="1"/>
    <col min="7435" max="7435" width="5.28515625" style="17" customWidth="1"/>
    <col min="7436" max="7438" width="5.7109375" style="17" bestFit="1" customWidth="1"/>
    <col min="7439" max="7439" width="5.140625" style="17" bestFit="1" customWidth="1"/>
    <col min="7440" max="7440" width="4.85546875" style="17" bestFit="1" customWidth="1"/>
    <col min="7441" max="7441" width="5.28515625" style="17" customWidth="1"/>
    <col min="7442" max="7442" width="4.85546875" style="17" bestFit="1" customWidth="1"/>
    <col min="7443" max="7445" width="6.7109375" style="17" bestFit="1" customWidth="1"/>
    <col min="7446" max="7447" width="5.7109375" style="17" bestFit="1" customWidth="1"/>
    <col min="7448" max="7448" width="5.140625" style="17" bestFit="1" customWidth="1"/>
    <col min="7449" max="7453" width="5.7109375" style="17" bestFit="1" customWidth="1"/>
    <col min="7454" max="7454" width="5.140625" style="17" bestFit="1" customWidth="1"/>
    <col min="7455" max="7455" width="5.7109375" style="17" bestFit="1" customWidth="1"/>
    <col min="7456" max="7456" width="5.5703125" style="17" bestFit="1" customWidth="1"/>
    <col min="7457" max="7457" width="5.7109375" style="17" bestFit="1" customWidth="1"/>
    <col min="7458" max="7460" width="6.7109375" style="17" bestFit="1" customWidth="1"/>
    <col min="7461" max="7461" width="14.7109375" style="17" customWidth="1"/>
    <col min="7462" max="7680" width="9.140625" style="17"/>
    <col min="7681" max="7681" width="8.7109375" style="17" bestFit="1" customWidth="1"/>
    <col min="7682" max="7686" width="6.7109375" style="17" bestFit="1" customWidth="1"/>
    <col min="7687" max="7687" width="6" style="17" bestFit="1" customWidth="1"/>
    <col min="7688" max="7690" width="5.7109375" style="17" bestFit="1" customWidth="1"/>
    <col min="7691" max="7691" width="5.28515625" style="17" customWidth="1"/>
    <col min="7692" max="7694" width="5.7109375" style="17" bestFit="1" customWidth="1"/>
    <col min="7695" max="7695" width="5.140625" style="17" bestFit="1" customWidth="1"/>
    <col min="7696" max="7696" width="4.85546875" style="17" bestFit="1" customWidth="1"/>
    <col min="7697" max="7697" width="5.28515625" style="17" customWidth="1"/>
    <col min="7698" max="7698" width="4.85546875" style="17" bestFit="1" customWidth="1"/>
    <col min="7699" max="7701" width="6.7109375" style="17" bestFit="1" customWidth="1"/>
    <col min="7702" max="7703" width="5.7109375" style="17" bestFit="1" customWidth="1"/>
    <col min="7704" max="7704" width="5.140625" style="17" bestFit="1" customWidth="1"/>
    <col min="7705" max="7709" width="5.7109375" style="17" bestFit="1" customWidth="1"/>
    <col min="7710" max="7710" width="5.140625" style="17" bestFit="1" customWidth="1"/>
    <col min="7711" max="7711" width="5.7109375" style="17" bestFit="1" customWidth="1"/>
    <col min="7712" max="7712" width="5.5703125" style="17" bestFit="1" customWidth="1"/>
    <col min="7713" max="7713" width="5.7109375" style="17" bestFit="1" customWidth="1"/>
    <col min="7714" max="7716" width="6.7109375" style="17" bestFit="1" customWidth="1"/>
    <col min="7717" max="7717" width="14.7109375" style="17" customWidth="1"/>
    <col min="7718" max="7936" width="9.140625" style="17"/>
    <col min="7937" max="7937" width="8.7109375" style="17" bestFit="1" customWidth="1"/>
    <col min="7938" max="7942" width="6.7109375" style="17" bestFit="1" customWidth="1"/>
    <col min="7943" max="7943" width="6" style="17" bestFit="1" customWidth="1"/>
    <col min="7944" max="7946" width="5.7109375" style="17" bestFit="1" customWidth="1"/>
    <col min="7947" max="7947" width="5.28515625" style="17" customWidth="1"/>
    <col min="7948" max="7950" width="5.7109375" style="17" bestFit="1" customWidth="1"/>
    <col min="7951" max="7951" width="5.140625" style="17" bestFit="1" customWidth="1"/>
    <col min="7952" max="7952" width="4.85546875" style="17" bestFit="1" customWidth="1"/>
    <col min="7953" max="7953" width="5.28515625" style="17" customWidth="1"/>
    <col min="7954" max="7954" width="4.85546875" style="17" bestFit="1" customWidth="1"/>
    <col min="7955" max="7957" width="6.7109375" style="17" bestFit="1" customWidth="1"/>
    <col min="7958" max="7959" width="5.7109375" style="17" bestFit="1" customWidth="1"/>
    <col min="7960" max="7960" width="5.140625" style="17" bestFit="1" customWidth="1"/>
    <col min="7961" max="7965" width="5.7109375" style="17" bestFit="1" customWidth="1"/>
    <col min="7966" max="7966" width="5.140625" style="17" bestFit="1" customWidth="1"/>
    <col min="7967" max="7967" width="5.7109375" style="17" bestFit="1" customWidth="1"/>
    <col min="7968" max="7968" width="5.5703125" style="17" bestFit="1" customWidth="1"/>
    <col min="7969" max="7969" width="5.7109375" style="17" bestFit="1" customWidth="1"/>
    <col min="7970" max="7972" width="6.7109375" style="17" bestFit="1" customWidth="1"/>
    <col min="7973" max="7973" width="14.7109375" style="17" customWidth="1"/>
    <col min="7974" max="8192" width="9.140625" style="17"/>
    <col min="8193" max="8193" width="8.7109375" style="17" bestFit="1" customWidth="1"/>
    <col min="8194" max="8198" width="6.7109375" style="17" bestFit="1" customWidth="1"/>
    <col min="8199" max="8199" width="6" style="17" bestFit="1" customWidth="1"/>
    <col min="8200" max="8202" width="5.7109375" style="17" bestFit="1" customWidth="1"/>
    <col min="8203" max="8203" width="5.28515625" style="17" customWidth="1"/>
    <col min="8204" max="8206" width="5.7109375" style="17" bestFit="1" customWidth="1"/>
    <col min="8207" max="8207" width="5.140625" style="17" bestFit="1" customWidth="1"/>
    <col min="8208" max="8208" width="4.85546875" style="17" bestFit="1" customWidth="1"/>
    <col min="8209" max="8209" width="5.28515625" style="17" customWidth="1"/>
    <col min="8210" max="8210" width="4.85546875" style="17" bestFit="1" customWidth="1"/>
    <col min="8211" max="8213" width="6.7109375" style="17" bestFit="1" customWidth="1"/>
    <col min="8214" max="8215" width="5.7109375" style="17" bestFit="1" customWidth="1"/>
    <col min="8216" max="8216" width="5.140625" style="17" bestFit="1" customWidth="1"/>
    <col min="8217" max="8221" width="5.7109375" style="17" bestFit="1" customWidth="1"/>
    <col min="8222" max="8222" width="5.140625" style="17" bestFit="1" customWidth="1"/>
    <col min="8223" max="8223" width="5.7109375" style="17" bestFit="1" customWidth="1"/>
    <col min="8224" max="8224" width="5.5703125" style="17" bestFit="1" customWidth="1"/>
    <col min="8225" max="8225" width="5.7109375" style="17" bestFit="1" customWidth="1"/>
    <col min="8226" max="8228" width="6.7109375" style="17" bestFit="1" customWidth="1"/>
    <col min="8229" max="8229" width="14.7109375" style="17" customWidth="1"/>
    <col min="8230" max="8448" width="9.140625" style="17"/>
    <col min="8449" max="8449" width="8.7109375" style="17" bestFit="1" customWidth="1"/>
    <col min="8450" max="8454" width="6.7109375" style="17" bestFit="1" customWidth="1"/>
    <col min="8455" max="8455" width="6" style="17" bestFit="1" customWidth="1"/>
    <col min="8456" max="8458" width="5.7109375" style="17" bestFit="1" customWidth="1"/>
    <col min="8459" max="8459" width="5.28515625" style="17" customWidth="1"/>
    <col min="8460" max="8462" width="5.7109375" style="17" bestFit="1" customWidth="1"/>
    <col min="8463" max="8463" width="5.140625" style="17" bestFit="1" customWidth="1"/>
    <col min="8464" max="8464" width="4.85546875" style="17" bestFit="1" customWidth="1"/>
    <col min="8465" max="8465" width="5.28515625" style="17" customWidth="1"/>
    <col min="8466" max="8466" width="4.85546875" style="17" bestFit="1" customWidth="1"/>
    <col min="8467" max="8469" width="6.7109375" style="17" bestFit="1" customWidth="1"/>
    <col min="8470" max="8471" width="5.7109375" style="17" bestFit="1" customWidth="1"/>
    <col min="8472" max="8472" width="5.140625" style="17" bestFit="1" customWidth="1"/>
    <col min="8473" max="8477" width="5.7109375" style="17" bestFit="1" customWidth="1"/>
    <col min="8478" max="8478" width="5.140625" style="17" bestFit="1" customWidth="1"/>
    <col min="8479" max="8479" width="5.7109375" style="17" bestFit="1" customWidth="1"/>
    <col min="8480" max="8480" width="5.5703125" style="17" bestFit="1" customWidth="1"/>
    <col min="8481" max="8481" width="5.7109375" style="17" bestFit="1" customWidth="1"/>
    <col min="8482" max="8484" width="6.7109375" style="17" bestFit="1" customWidth="1"/>
    <col min="8485" max="8485" width="14.7109375" style="17" customWidth="1"/>
    <col min="8486" max="8704" width="9.140625" style="17"/>
    <col min="8705" max="8705" width="8.7109375" style="17" bestFit="1" customWidth="1"/>
    <col min="8706" max="8710" width="6.7109375" style="17" bestFit="1" customWidth="1"/>
    <col min="8711" max="8711" width="6" style="17" bestFit="1" customWidth="1"/>
    <col min="8712" max="8714" width="5.7109375" style="17" bestFit="1" customWidth="1"/>
    <col min="8715" max="8715" width="5.28515625" style="17" customWidth="1"/>
    <col min="8716" max="8718" width="5.7109375" style="17" bestFit="1" customWidth="1"/>
    <col min="8719" max="8719" width="5.140625" style="17" bestFit="1" customWidth="1"/>
    <col min="8720" max="8720" width="4.85546875" style="17" bestFit="1" customWidth="1"/>
    <col min="8721" max="8721" width="5.28515625" style="17" customWidth="1"/>
    <col min="8722" max="8722" width="4.85546875" style="17" bestFit="1" customWidth="1"/>
    <col min="8723" max="8725" width="6.7109375" style="17" bestFit="1" customWidth="1"/>
    <col min="8726" max="8727" width="5.7109375" style="17" bestFit="1" customWidth="1"/>
    <col min="8728" max="8728" width="5.140625" style="17" bestFit="1" customWidth="1"/>
    <col min="8729" max="8733" width="5.7109375" style="17" bestFit="1" customWidth="1"/>
    <col min="8734" max="8734" width="5.140625" style="17" bestFit="1" customWidth="1"/>
    <col min="8735" max="8735" width="5.7109375" style="17" bestFit="1" customWidth="1"/>
    <col min="8736" max="8736" width="5.5703125" style="17" bestFit="1" customWidth="1"/>
    <col min="8737" max="8737" width="5.7109375" style="17" bestFit="1" customWidth="1"/>
    <col min="8738" max="8740" width="6.7109375" style="17" bestFit="1" customWidth="1"/>
    <col min="8741" max="8741" width="14.7109375" style="17" customWidth="1"/>
    <col min="8742" max="8960" width="9.140625" style="17"/>
    <col min="8961" max="8961" width="8.7109375" style="17" bestFit="1" customWidth="1"/>
    <col min="8962" max="8966" width="6.7109375" style="17" bestFit="1" customWidth="1"/>
    <col min="8967" max="8967" width="6" style="17" bestFit="1" customWidth="1"/>
    <col min="8968" max="8970" width="5.7109375" style="17" bestFit="1" customWidth="1"/>
    <col min="8971" max="8971" width="5.28515625" style="17" customWidth="1"/>
    <col min="8972" max="8974" width="5.7109375" style="17" bestFit="1" customWidth="1"/>
    <col min="8975" max="8975" width="5.140625" style="17" bestFit="1" customWidth="1"/>
    <col min="8976" max="8976" width="4.85546875" style="17" bestFit="1" customWidth="1"/>
    <col min="8977" max="8977" width="5.28515625" style="17" customWidth="1"/>
    <col min="8978" max="8978" width="4.85546875" style="17" bestFit="1" customWidth="1"/>
    <col min="8979" max="8981" width="6.7109375" style="17" bestFit="1" customWidth="1"/>
    <col min="8982" max="8983" width="5.7109375" style="17" bestFit="1" customWidth="1"/>
    <col min="8984" max="8984" width="5.140625" style="17" bestFit="1" customWidth="1"/>
    <col min="8985" max="8989" width="5.7109375" style="17" bestFit="1" customWidth="1"/>
    <col min="8990" max="8990" width="5.140625" style="17" bestFit="1" customWidth="1"/>
    <col min="8991" max="8991" width="5.7109375" style="17" bestFit="1" customWidth="1"/>
    <col min="8992" max="8992" width="5.5703125" style="17" bestFit="1" customWidth="1"/>
    <col min="8993" max="8993" width="5.7109375" style="17" bestFit="1" customWidth="1"/>
    <col min="8994" max="8996" width="6.7109375" style="17" bestFit="1" customWidth="1"/>
    <col min="8997" max="8997" width="14.7109375" style="17" customWidth="1"/>
    <col min="8998" max="9216" width="9.140625" style="17"/>
    <col min="9217" max="9217" width="8.7109375" style="17" bestFit="1" customWidth="1"/>
    <col min="9218" max="9222" width="6.7109375" style="17" bestFit="1" customWidth="1"/>
    <col min="9223" max="9223" width="6" style="17" bestFit="1" customWidth="1"/>
    <col min="9224" max="9226" width="5.7109375" style="17" bestFit="1" customWidth="1"/>
    <col min="9227" max="9227" width="5.28515625" style="17" customWidth="1"/>
    <col min="9228" max="9230" width="5.7109375" style="17" bestFit="1" customWidth="1"/>
    <col min="9231" max="9231" width="5.140625" style="17" bestFit="1" customWidth="1"/>
    <col min="9232" max="9232" width="4.85546875" style="17" bestFit="1" customWidth="1"/>
    <col min="9233" max="9233" width="5.28515625" style="17" customWidth="1"/>
    <col min="9234" max="9234" width="4.85546875" style="17" bestFit="1" customWidth="1"/>
    <col min="9235" max="9237" width="6.7109375" style="17" bestFit="1" customWidth="1"/>
    <col min="9238" max="9239" width="5.7109375" style="17" bestFit="1" customWidth="1"/>
    <col min="9240" max="9240" width="5.140625" style="17" bestFit="1" customWidth="1"/>
    <col min="9241" max="9245" width="5.7109375" style="17" bestFit="1" customWidth="1"/>
    <col min="9246" max="9246" width="5.140625" style="17" bestFit="1" customWidth="1"/>
    <col min="9247" max="9247" width="5.7109375" style="17" bestFit="1" customWidth="1"/>
    <col min="9248" max="9248" width="5.5703125" style="17" bestFit="1" customWidth="1"/>
    <col min="9249" max="9249" width="5.7109375" style="17" bestFit="1" customWidth="1"/>
    <col min="9250" max="9252" width="6.7109375" style="17" bestFit="1" customWidth="1"/>
    <col min="9253" max="9253" width="14.7109375" style="17" customWidth="1"/>
    <col min="9254" max="9472" width="9.140625" style="17"/>
    <col min="9473" max="9473" width="8.7109375" style="17" bestFit="1" customWidth="1"/>
    <col min="9474" max="9478" width="6.7109375" style="17" bestFit="1" customWidth="1"/>
    <col min="9479" max="9479" width="6" style="17" bestFit="1" customWidth="1"/>
    <col min="9480" max="9482" width="5.7109375" style="17" bestFit="1" customWidth="1"/>
    <col min="9483" max="9483" width="5.28515625" style="17" customWidth="1"/>
    <col min="9484" max="9486" width="5.7109375" style="17" bestFit="1" customWidth="1"/>
    <col min="9487" max="9487" width="5.140625" style="17" bestFit="1" customWidth="1"/>
    <col min="9488" max="9488" width="4.85546875" style="17" bestFit="1" customWidth="1"/>
    <col min="9489" max="9489" width="5.28515625" style="17" customWidth="1"/>
    <col min="9490" max="9490" width="4.85546875" style="17" bestFit="1" customWidth="1"/>
    <col min="9491" max="9493" width="6.7109375" style="17" bestFit="1" customWidth="1"/>
    <col min="9494" max="9495" width="5.7109375" style="17" bestFit="1" customWidth="1"/>
    <col min="9496" max="9496" width="5.140625" style="17" bestFit="1" customWidth="1"/>
    <col min="9497" max="9501" width="5.7109375" style="17" bestFit="1" customWidth="1"/>
    <col min="9502" max="9502" width="5.140625" style="17" bestFit="1" customWidth="1"/>
    <col min="9503" max="9503" width="5.7109375" style="17" bestFit="1" customWidth="1"/>
    <col min="9504" max="9504" width="5.5703125" style="17" bestFit="1" customWidth="1"/>
    <col min="9505" max="9505" width="5.7109375" style="17" bestFit="1" customWidth="1"/>
    <col min="9506" max="9508" width="6.7109375" style="17" bestFit="1" customWidth="1"/>
    <col min="9509" max="9509" width="14.7109375" style="17" customWidth="1"/>
    <col min="9510" max="9728" width="9.140625" style="17"/>
    <col min="9729" max="9729" width="8.7109375" style="17" bestFit="1" customWidth="1"/>
    <col min="9730" max="9734" width="6.7109375" style="17" bestFit="1" customWidth="1"/>
    <col min="9735" max="9735" width="6" style="17" bestFit="1" customWidth="1"/>
    <col min="9736" max="9738" width="5.7109375" style="17" bestFit="1" customWidth="1"/>
    <col min="9739" max="9739" width="5.28515625" style="17" customWidth="1"/>
    <col min="9740" max="9742" width="5.7109375" style="17" bestFit="1" customWidth="1"/>
    <col min="9743" max="9743" width="5.140625" style="17" bestFit="1" customWidth="1"/>
    <col min="9744" max="9744" width="4.85546875" style="17" bestFit="1" customWidth="1"/>
    <col min="9745" max="9745" width="5.28515625" style="17" customWidth="1"/>
    <col min="9746" max="9746" width="4.85546875" style="17" bestFit="1" customWidth="1"/>
    <col min="9747" max="9749" width="6.7109375" style="17" bestFit="1" customWidth="1"/>
    <col min="9750" max="9751" width="5.7109375" style="17" bestFit="1" customWidth="1"/>
    <col min="9752" max="9752" width="5.140625" style="17" bestFit="1" customWidth="1"/>
    <col min="9753" max="9757" width="5.7109375" style="17" bestFit="1" customWidth="1"/>
    <col min="9758" max="9758" width="5.140625" style="17" bestFit="1" customWidth="1"/>
    <col min="9759" max="9759" width="5.7109375" style="17" bestFit="1" customWidth="1"/>
    <col min="9760" max="9760" width="5.5703125" style="17" bestFit="1" customWidth="1"/>
    <col min="9761" max="9761" width="5.7109375" style="17" bestFit="1" customWidth="1"/>
    <col min="9762" max="9764" width="6.7109375" style="17" bestFit="1" customWidth="1"/>
    <col min="9765" max="9765" width="14.7109375" style="17" customWidth="1"/>
    <col min="9766" max="9984" width="9.140625" style="17"/>
    <col min="9985" max="9985" width="8.7109375" style="17" bestFit="1" customWidth="1"/>
    <col min="9986" max="9990" width="6.7109375" style="17" bestFit="1" customWidth="1"/>
    <col min="9991" max="9991" width="6" style="17" bestFit="1" customWidth="1"/>
    <col min="9992" max="9994" width="5.7109375" style="17" bestFit="1" customWidth="1"/>
    <col min="9995" max="9995" width="5.28515625" style="17" customWidth="1"/>
    <col min="9996" max="9998" width="5.7109375" style="17" bestFit="1" customWidth="1"/>
    <col min="9999" max="9999" width="5.140625" style="17" bestFit="1" customWidth="1"/>
    <col min="10000" max="10000" width="4.85546875" style="17" bestFit="1" customWidth="1"/>
    <col min="10001" max="10001" width="5.28515625" style="17" customWidth="1"/>
    <col min="10002" max="10002" width="4.85546875" style="17" bestFit="1" customWidth="1"/>
    <col min="10003" max="10005" width="6.7109375" style="17" bestFit="1" customWidth="1"/>
    <col min="10006" max="10007" width="5.7109375" style="17" bestFit="1" customWidth="1"/>
    <col min="10008" max="10008" width="5.140625" style="17" bestFit="1" customWidth="1"/>
    <col min="10009" max="10013" width="5.7109375" style="17" bestFit="1" customWidth="1"/>
    <col min="10014" max="10014" width="5.140625" style="17" bestFit="1" customWidth="1"/>
    <col min="10015" max="10015" width="5.7109375" style="17" bestFit="1" customWidth="1"/>
    <col min="10016" max="10016" width="5.5703125" style="17" bestFit="1" customWidth="1"/>
    <col min="10017" max="10017" width="5.7109375" style="17" bestFit="1" customWidth="1"/>
    <col min="10018" max="10020" width="6.7109375" style="17" bestFit="1" customWidth="1"/>
    <col min="10021" max="10021" width="14.7109375" style="17" customWidth="1"/>
    <col min="10022" max="10240" width="9.140625" style="17"/>
    <col min="10241" max="10241" width="8.7109375" style="17" bestFit="1" customWidth="1"/>
    <col min="10242" max="10246" width="6.7109375" style="17" bestFit="1" customWidth="1"/>
    <col min="10247" max="10247" width="6" style="17" bestFit="1" customWidth="1"/>
    <col min="10248" max="10250" width="5.7109375" style="17" bestFit="1" customWidth="1"/>
    <col min="10251" max="10251" width="5.28515625" style="17" customWidth="1"/>
    <col min="10252" max="10254" width="5.7109375" style="17" bestFit="1" customWidth="1"/>
    <col min="10255" max="10255" width="5.140625" style="17" bestFit="1" customWidth="1"/>
    <col min="10256" max="10256" width="4.85546875" style="17" bestFit="1" customWidth="1"/>
    <col min="10257" max="10257" width="5.28515625" style="17" customWidth="1"/>
    <col min="10258" max="10258" width="4.85546875" style="17" bestFit="1" customWidth="1"/>
    <col min="10259" max="10261" width="6.7109375" style="17" bestFit="1" customWidth="1"/>
    <col min="10262" max="10263" width="5.7109375" style="17" bestFit="1" customWidth="1"/>
    <col min="10264" max="10264" width="5.140625" style="17" bestFit="1" customWidth="1"/>
    <col min="10265" max="10269" width="5.7109375" style="17" bestFit="1" customWidth="1"/>
    <col min="10270" max="10270" width="5.140625" style="17" bestFit="1" customWidth="1"/>
    <col min="10271" max="10271" width="5.7109375" style="17" bestFit="1" customWidth="1"/>
    <col min="10272" max="10272" width="5.5703125" style="17" bestFit="1" customWidth="1"/>
    <col min="10273" max="10273" width="5.7109375" style="17" bestFit="1" customWidth="1"/>
    <col min="10274" max="10276" width="6.7109375" style="17" bestFit="1" customWidth="1"/>
    <col min="10277" max="10277" width="14.7109375" style="17" customWidth="1"/>
    <col min="10278" max="10496" width="9.140625" style="17"/>
    <col min="10497" max="10497" width="8.7109375" style="17" bestFit="1" customWidth="1"/>
    <col min="10498" max="10502" width="6.7109375" style="17" bestFit="1" customWidth="1"/>
    <col min="10503" max="10503" width="6" style="17" bestFit="1" customWidth="1"/>
    <col min="10504" max="10506" width="5.7109375" style="17" bestFit="1" customWidth="1"/>
    <col min="10507" max="10507" width="5.28515625" style="17" customWidth="1"/>
    <col min="10508" max="10510" width="5.7109375" style="17" bestFit="1" customWidth="1"/>
    <col min="10511" max="10511" width="5.140625" style="17" bestFit="1" customWidth="1"/>
    <col min="10512" max="10512" width="4.85546875" style="17" bestFit="1" customWidth="1"/>
    <col min="10513" max="10513" width="5.28515625" style="17" customWidth="1"/>
    <col min="10514" max="10514" width="4.85546875" style="17" bestFit="1" customWidth="1"/>
    <col min="10515" max="10517" width="6.7109375" style="17" bestFit="1" customWidth="1"/>
    <col min="10518" max="10519" width="5.7109375" style="17" bestFit="1" customWidth="1"/>
    <col min="10520" max="10520" width="5.140625" style="17" bestFit="1" customWidth="1"/>
    <col min="10521" max="10525" width="5.7109375" style="17" bestFit="1" customWidth="1"/>
    <col min="10526" max="10526" width="5.140625" style="17" bestFit="1" customWidth="1"/>
    <col min="10527" max="10527" width="5.7109375" style="17" bestFit="1" customWidth="1"/>
    <col min="10528" max="10528" width="5.5703125" style="17" bestFit="1" customWidth="1"/>
    <col min="10529" max="10529" width="5.7109375" style="17" bestFit="1" customWidth="1"/>
    <col min="10530" max="10532" width="6.7109375" style="17" bestFit="1" customWidth="1"/>
    <col min="10533" max="10533" width="14.7109375" style="17" customWidth="1"/>
    <col min="10534" max="10752" width="9.140625" style="17"/>
    <col min="10753" max="10753" width="8.7109375" style="17" bestFit="1" customWidth="1"/>
    <col min="10754" max="10758" width="6.7109375" style="17" bestFit="1" customWidth="1"/>
    <col min="10759" max="10759" width="6" style="17" bestFit="1" customWidth="1"/>
    <col min="10760" max="10762" width="5.7109375" style="17" bestFit="1" customWidth="1"/>
    <col min="10763" max="10763" width="5.28515625" style="17" customWidth="1"/>
    <col min="10764" max="10766" width="5.7109375" style="17" bestFit="1" customWidth="1"/>
    <col min="10767" max="10767" width="5.140625" style="17" bestFit="1" customWidth="1"/>
    <col min="10768" max="10768" width="4.85546875" style="17" bestFit="1" customWidth="1"/>
    <col min="10769" max="10769" width="5.28515625" style="17" customWidth="1"/>
    <col min="10770" max="10770" width="4.85546875" style="17" bestFit="1" customWidth="1"/>
    <col min="10771" max="10773" width="6.7109375" style="17" bestFit="1" customWidth="1"/>
    <col min="10774" max="10775" width="5.7109375" style="17" bestFit="1" customWidth="1"/>
    <col min="10776" max="10776" width="5.140625" style="17" bestFit="1" customWidth="1"/>
    <col min="10777" max="10781" width="5.7109375" style="17" bestFit="1" customWidth="1"/>
    <col min="10782" max="10782" width="5.140625" style="17" bestFit="1" customWidth="1"/>
    <col min="10783" max="10783" width="5.7109375" style="17" bestFit="1" customWidth="1"/>
    <col min="10784" max="10784" width="5.5703125" style="17" bestFit="1" customWidth="1"/>
    <col min="10785" max="10785" width="5.7109375" style="17" bestFit="1" customWidth="1"/>
    <col min="10786" max="10788" width="6.7109375" style="17" bestFit="1" customWidth="1"/>
    <col min="10789" max="10789" width="14.7109375" style="17" customWidth="1"/>
    <col min="10790" max="11008" width="9.140625" style="17"/>
    <col min="11009" max="11009" width="8.7109375" style="17" bestFit="1" customWidth="1"/>
    <col min="11010" max="11014" width="6.7109375" style="17" bestFit="1" customWidth="1"/>
    <col min="11015" max="11015" width="6" style="17" bestFit="1" customWidth="1"/>
    <col min="11016" max="11018" width="5.7109375" style="17" bestFit="1" customWidth="1"/>
    <col min="11019" max="11019" width="5.28515625" style="17" customWidth="1"/>
    <col min="11020" max="11022" width="5.7109375" style="17" bestFit="1" customWidth="1"/>
    <col min="11023" max="11023" width="5.140625" style="17" bestFit="1" customWidth="1"/>
    <col min="11024" max="11024" width="4.85546875" style="17" bestFit="1" customWidth="1"/>
    <col min="11025" max="11025" width="5.28515625" style="17" customWidth="1"/>
    <col min="11026" max="11026" width="4.85546875" style="17" bestFit="1" customWidth="1"/>
    <col min="11027" max="11029" width="6.7109375" style="17" bestFit="1" customWidth="1"/>
    <col min="11030" max="11031" width="5.7109375" style="17" bestFit="1" customWidth="1"/>
    <col min="11032" max="11032" width="5.140625" style="17" bestFit="1" customWidth="1"/>
    <col min="11033" max="11037" width="5.7109375" style="17" bestFit="1" customWidth="1"/>
    <col min="11038" max="11038" width="5.140625" style="17" bestFit="1" customWidth="1"/>
    <col min="11039" max="11039" width="5.7109375" style="17" bestFit="1" customWidth="1"/>
    <col min="11040" max="11040" width="5.5703125" style="17" bestFit="1" customWidth="1"/>
    <col min="11041" max="11041" width="5.7109375" style="17" bestFit="1" customWidth="1"/>
    <col min="11042" max="11044" width="6.7109375" style="17" bestFit="1" customWidth="1"/>
    <col min="11045" max="11045" width="14.7109375" style="17" customWidth="1"/>
    <col min="11046" max="11264" width="9.140625" style="17"/>
    <col min="11265" max="11265" width="8.7109375" style="17" bestFit="1" customWidth="1"/>
    <col min="11266" max="11270" width="6.7109375" style="17" bestFit="1" customWidth="1"/>
    <col min="11271" max="11271" width="6" style="17" bestFit="1" customWidth="1"/>
    <col min="11272" max="11274" width="5.7109375" style="17" bestFit="1" customWidth="1"/>
    <col min="11275" max="11275" width="5.28515625" style="17" customWidth="1"/>
    <col min="11276" max="11278" width="5.7109375" style="17" bestFit="1" customWidth="1"/>
    <col min="11279" max="11279" width="5.140625" style="17" bestFit="1" customWidth="1"/>
    <col min="11280" max="11280" width="4.85546875" style="17" bestFit="1" customWidth="1"/>
    <col min="11281" max="11281" width="5.28515625" style="17" customWidth="1"/>
    <col min="11282" max="11282" width="4.85546875" style="17" bestFit="1" customWidth="1"/>
    <col min="11283" max="11285" width="6.7109375" style="17" bestFit="1" customWidth="1"/>
    <col min="11286" max="11287" width="5.7109375" style="17" bestFit="1" customWidth="1"/>
    <col min="11288" max="11288" width="5.140625" style="17" bestFit="1" customWidth="1"/>
    <col min="11289" max="11293" width="5.7109375" style="17" bestFit="1" customWidth="1"/>
    <col min="11294" max="11294" width="5.140625" style="17" bestFit="1" customWidth="1"/>
    <col min="11295" max="11295" width="5.7109375" style="17" bestFit="1" customWidth="1"/>
    <col min="11296" max="11296" width="5.5703125" style="17" bestFit="1" customWidth="1"/>
    <col min="11297" max="11297" width="5.7109375" style="17" bestFit="1" customWidth="1"/>
    <col min="11298" max="11300" width="6.7109375" style="17" bestFit="1" customWidth="1"/>
    <col min="11301" max="11301" width="14.7109375" style="17" customWidth="1"/>
    <col min="11302" max="11520" width="9.140625" style="17"/>
    <col min="11521" max="11521" width="8.7109375" style="17" bestFit="1" customWidth="1"/>
    <col min="11522" max="11526" width="6.7109375" style="17" bestFit="1" customWidth="1"/>
    <col min="11527" max="11527" width="6" style="17" bestFit="1" customWidth="1"/>
    <col min="11528" max="11530" width="5.7109375" style="17" bestFit="1" customWidth="1"/>
    <col min="11531" max="11531" width="5.28515625" style="17" customWidth="1"/>
    <col min="11532" max="11534" width="5.7109375" style="17" bestFit="1" customWidth="1"/>
    <col min="11535" max="11535" width="5.140625" style="17" bestFit="1" customWidth="1"/>
    <col min="11536" max="11536" width="4.85546875" style="17" bestFit="1" customWidth="1"/>
    <col min="11537" max="11537" width="5.28515625" style="17" customWidth="1"/>
    <col min="11538" max="11538" width="4.85546875" style="17" bestFit="1" customWidth="1"/>
    <col min="11539" max="11541" width="6.7109375" style="17" bestFit="1" customWidth="1"/>
    <col min="11542" max="11543" width="5.7109375" style="17" bestFit="1" customWidth="1"/>
    <col min="11544" max="11544" width="5.140625" style="17" bestFit="1" customWidth="1"/>
    <col min="11545" max="11549" width="5.7109375" style="17" bestFit="1" customWidth="1"/>
    <col min="11550" max="11550" width="5.140625" style="17" bestFit="1" customWidth="1"/>
    <col min="11551" max="11551" width="5.7109375" style="17" bestFit="1" customWidth="1"/>
    <col min="11552" max="11552" width="5.5703125" style="17" bestFit="1" customWidth="1"/>
    <col min="11553" max="11553" width="5.7109375" style="17" bestFit="1" customWidth="1"/>
    <col min="11554" max="11556" width="6.7109375" style="17" bestFit="1" customWidth="1"/>
    <col min="11557" max="11557" width="14.7109375" style="17" customWidth="1"/>
    <col min="11558" max="11776" width="9.140625" style="17"/>
    <col min="11777" max="11777" width="8.7109375" style="17" bestFit="1" customWidth="1"/>
    <col min="11778" max="11782" width="6.7109375" style="17" bestFit="1" customWidth="1"/>
    <col min="11783" max="11783" width="6" style="17" bestFit="1" customWidth="1"/>
    <col min="11784" max="11786" width="5.7109375" style="17" bestFit="1" customWidth="1"/>
    <col min="11787" max="11787" width="5.28515625" style="17" customWidth="1"/>
    <col min="11788" max="11790" width="5.7109375" style="17" bestFit="1" customWidth="1"/>
    <col min="11791" max="11791" width="5.140625" style="17" bestFit="1" customWidth="1"/>
    <col min="11792" max="11792" width="4.85546875" style="17" bestFit="1" customWidth="1"/>
    <col min="11793" max="11793" width="5.28515625" style="17" customWidth="1"/>
    <col min="11794" max="11794" width="4.85546875" style="17" bestFit="1" customWidth="1"/>
    <col min="11795" max="11797" width="6.7109375" style="17" bestFit="1" customWidth="1"/>
    <col min="11798" max="11799" width="5.7109375" style="17" bestFit="1" customWidth="1"/>
    <col min="11800" max="11800" width="5.140625" style="17" bestFit="1" customWidth="1"/>
    <col min="11801" max="11805" width="5.7109375" style="17" bestFit="1" customWidth="1"/>
    <col min="11806" max="11806" width="5.140625" style="17" bestFit="1" customWidth="1"/>
    <col min="11807" max="11807" width="5.7109375" style="17" bestFit="1" customWidth="1"/>
    <col min="11808" max="11808" width="5.5703125" style="17" bestFit="1" customWidth="1"/>
    <col min="11809" max="11809" width="5.7109375" style="17" bestFit="1" customWidth="1"/>
    <col min="11810" max="11812" width="6.7109375" style="17" bestFit="1" customWidth="1"/>
    <col min="11813" max="11813" width="14.7109375" style="17" customWidth="1"/>
    <col min="11814" max="12032" width="9.140625" style="17"/>
    <col min="12033" max="12033" width="8.7109375" style="17" bestFit="1" customWidth="1"/>
    <col min="12034" max="12038" width="6.7109375" style="17" bestFit="1" customWidth="1"/>
    <col min="12039" max="12039" width="6" style="17" bestFit="1" customWidth="1"/>
    <col min="12040" max="12042" width="5.7109375" style="17" bestFit="1" customWidth="1"/>
    <col min="12043" max="12043" width="5.28515625" style="17" customWidth="1"/>
    <col min="12044" max="12046" width="5.7109375" style="17" bestFit="1" customWidth="1"/>
    <col min="12047" max="12047" width="5.140625" style="17" bestFit="1" customWidth="1"/>
    <col min="12048" max="12048" width="4.85546875" style="17" bestFit="1" customWidth="1"/>
    <col min="12049" max="12049" width="5.28515625" style="17" customWidth="1"/>
    <col min="12050" max="12050" width="4.85546875" style="17" bestFit="1" customWidth="1"/>
    <col min="12051" max="12053" width="6.7109375" style="17" bestFit="1" customWidth="1"/>
    <col min="12054" max="12055" width="5.7109375" style="17" bestFit="1" customWidth="1"/>
    <col min="12056" max="12056" width="5.140625" style="17" bestFit="1" customWidth="1"/>
    <col min="12057" max="12061" width="5.7109375" style="17" bestFit="1" customWidth="1"/>
    <col min="12062" max="12062" width="5.140625" style="17" bestFit="1" customWidth="1"/>
    <col min="12063" max="12063" width="5.7109375" style="17" bestFit="1" customWidth="1"/>
    <col min="12064" max="12064" width="5.5703125" style="17" bestFit="1" customWidth="1"/>
    <col min="12065" max="12065" width="5.7109375" style="17" bestFit="1" customWidth="1"/>
    <col min="12066" max="12068" width="6.7109375" style="17" bestFit="1" customWidth="1"/>
    <col min="12069" max="12069" width="14.7109375" style="17" customWidth="1"/>
    <col min="12070" max="12288" width="9.140625" style="17"/>
    <col min="12289" max="12289" width="8.7109375" style="17" bestFit="1" customWidth="1"/>
    <col min="12290" max="12294" width="6.7109375" style="17" bestFit="1" customWidth="1"/>
    <col min="12295" max="12295" width="6" style="17" bestFit="1" customWidth="1"/>
    <col min="12296" max="12298" width="5.7109375" style="17" bestFit="1" customWidth="1"/>
    <col min="12299" max="12299" width="5.28515625" style="17" customWidth="1"/>
    <col min="12300" max="12302" width="5.7109375" style="17" bestFit="1" customWidth="1"/>
    <col min="12303" max="12303" width="5.140625" style="17" bestFit="1" customWidth="1"/>
    <col min="12304" max="12304" width="4.85546875" style="17" bestFit="1" customWidth="1"/>
    <col min="12305" max="12305" width="5.28515625" style="17" customWidth="1"/>
    <col min="12306" max="12306" width="4.85546875" style="17" bestFit="1" customWidth="1"/>
    <col min="12307" max="12309" width="6.7109375" style="17" bestFit="1" customWidth="1"/>
    <col min="12310" max="12311" width="5.7109375" style="17" bestFit="1" customWidth="1"/>
    <col min="12312" max="12312" width="5.140625" style="17" bestFit="1" customWidth="1"/>
    <col min="12313" max="12317" width="5.7109375" style="17" bestFit="1" customWidth="1"/>
    <col min="12318" max="12318" width="5.140625" style="17" bestFit="1" customWidth="1"/>
    <col min="12319" max="12319" width="5.7109375" style="17" bestFit="1" customWidth="1"/>
    <col min="12320" max="12320" width="5.5703125" style="17" bestFit="1" customWidth="1"/>
    <col min="12321" max="12321" width="5.7109375" style="17" bestFit="1" customWidth="1"/>
    <col min="12322" max="12324" width="6.7109375" style="17" bestFit="1" customWidth="1"/>
    <col min="12325" max="12325" width="14.7109375" style="17" customWidth="1"/>
    <col min="12326" max="12544" width="9.140625" style="17"/>
    <col min="12545" max="12545" width="8.7109375" style="17" bestFit="1" customWidth="1"/>
    <col min="12546" max="12550" width="6.7109375" style="17" bestFit="1" customWidth="1"/>
    <col min="12551" max="12551" width="6" style="17" bestFit="1" customWidth="1"/>
    <col min="12552" max="12554" width="5.7109375" style="17" bestFit="1" customWidth="1"/>
    <col min="12555" max="12555" width="5.28515625" style="17" customWidth="1"/>
    <col min="12556" max="12558" width="5.7109375" style="17" bestFit="1" customWidth="1"/>
    <col min="12559" max="12559" width="5.140625" style="17" bestFit="1" customWidth="1"/>
    <col min="12560" max="12560" width="4.85546875" style="17" bestFit="1" customWidth="1"/>
    <col min="12561" max="12561" width="5.28515625" style="17" customWidth="1"/>
    <col min="12562" max="12562" width="4.85546875" style="17" bestFit="1" customWidth="1"/>
    <col min="12563" max="12565" width="6.7109375" style="17" bestFit="1" customWidth="1"/>
    <col min="12566" max="12567" width="5.7109375" style="17" bestFit="1" customWidth="1"/>
    <col min="12568" max="12568" width="5.140625" style="17" bestFit="1" customWidth="1"/>
    <col min="12569" max="12573" width="5.7109375" style="17" bestFit="1" customWidth="1"/>
    <col min="12574" max="12574" width="5.140625" style="17" bestFit="1" customWidth="1"/>
    <col min="12575" max="12575" width="5.7109375" style="17" bestFit="1" customWidth="1"/>
    <col min="12576" max="12576" width="5.5703125" style="17" bestFit="1" customWidth="1"/>
    <col min="12577" max="12577" width="5.7109375" style="17" bestFit="1" customWidth="1"/>
    <col min="12578" max="12580" width="6.7109375" style="17" bestFit="1" customWidth="1"/>
    <col min="12581" max="12581" width="14.7109375" style="17" customWidth="1"/>
    <col min="12582" max="12800" width="9.140625" style="17"/>
    <col min="12801" max="12801" width="8.7109375" style="17" bestFit="1" customWidth="1"/>
    <col min="12802" max="12806" width="6.7109375" style="17" bestFit="1" customWidth="1"/>
    <col min="12807" max="12807" width="6" style="17" bestFit="1" customWidth="1"/>
    <col min="12808" max="12810" width="5.7109375" style="17" bestFit="1" customWidth="1"/>
    <col min="12811" max="12811" width="5.28515625" style="17" customWidth="1"/>
    <col min="12812" max="12814" width="5.7109375" style="17" bestFit="1" customWidth="1"/>
    <col min="12815" max="12815" width="5.140625" style="17" bestFit="1" customWidth="1"/>
    <col min="12816" max="12816" width="4.85546875" style="17" bestFit="1" customWidth="1"/>
    <col min="12817" max="12817" width="5.28515625" style="17" customWidth="1"/>
    <col min="12818" max="12818" width="4.85546875" style="17" bestFit="1" customWidth="1"/>
    <col min="12819" max="12821" width="6.7109375" style="17" bestFit="1" customWidth="1"/>
    <col min="12822" max="12823" width="5.7109375" style="17" bestFit="1" customWidth="1"/>
    <col min="12824" max="12824" width="5.140625" style="17" bestFit="1" customWidth="1"/>
    <col min="12825" max="12829" width="5.7109375" style="17" bestFit="1" customWidth="1"/>
    <col min="12830" max="12830" width="5.140625" style="17" bestFit="1" customWidth="1"/>
    <col min="12831" max="12831" width="5.7109375" style="17" bestFit="1" customWidth="1"/>
    <col min="12832" max="12832" width="5.5703125" style="17" bestFit="1" customWidth="1"/>
    <col min="12833" max="12833" width="5.7109375" style="17" bestFit="1" customWidth="1"/>
    <col min="12834" max="12836" width="6.7109375" style="17" bestFit="1" customWidth="1"/>
    <col min="12837" max="12837" width="14.7109375" style="17" customWidth="1"/>
    <col min="12838" max="13056" width="9.140625" style="17"/>
    <col min="13057" max="13057" width="8.7109375" style="17" bestFit="1" customWidth="1"/>
    <col min="13058" max="13062" width="6.7109375" style="17" bestFit="1" customWidth="1"/>
    <col min="13063" max="13063" width="6" style="17" bestFit="1" customWidth="1"/>
    <col min="13064" max="13066" width="5.7109375" style="17" bestFit="1" customWidth="1"/>
    <col min="13067" max="13067" width="5.28515625" style="17" customWidth="1"/>
    <col min="13068" max="13070" width="5.7109375" style="17" bestFit="1" customWidth="1"/>
    <col min="13071" max="13071" width="5.140625" style="17" bestFit="1" customWidth="1"/>
    <col min="13072" max="13072" width="4.85546875" style="17" bestFit="1" customWidth="1"/>
    <col min="13073" max="13073" width="5.28515625" style="17" customWidth="1"/>
    <col min="13074" max="13074" width="4.85546875" style="17" bestFit="1" customWidth="1"/>
    <col min="13075" max="13077" width="6.7109375" style="17" bestFit="1" customWidth="1"/>
    <col min="13078" max="13079" width="5.7109375" style="17" bestFit="1" customWidth="1"/>
    <col min="13080" max="13080" width="5.140625" style="17" bestFit="1" customWidth="1"/>
    <col min="13081" max="13085" width="5.7109375" style="17" bestFit="1" customWidth="1"/>
    <col min="13086" max="13086" width="5.140625" style="17" bestFit="1" customWidth="1"/>
    <col min="13087" max="13087" width="5.7109375" style="17" bestFit="1" customWidth="1"/>
    <col min="13088" max="13088" width="5.5703125" style="17" bestFit="1" customWidth="1"/>
    <col min="13089" max="13089" width="5.7109375" style="17" bestFit="1" customWidth="1"/>
    <col min="13090" max="13092" width="6.7109375" style="17" bestFit="1" customWidth="1"/>
    <col min="13093" max="13093" width="14.7109375" style="17" customWidth="1"/>
    <col min="13094" max="13312" width="9.140625" style="17"/>
    <col min="13313" max="13313" width="8.7109375" style="17" bestFit="1" customWidth="1"/>
    <col min="13314" max="13318" width="6.7109375" style="17" bestFit="1" customWidth="1"/>
    <col min="13319" max="13319" width="6" style="17" bestFit="1" customWidth="1"/>
    <col min="13320" max="13322" width="5.7109375" style="17" bestFit="1" customWidth="1"/>
    <col min="13323" max="13323" width="5.28515625" style="17" customWidth="1"/>
    <col min="13324" max="13326" width="5.7109375" style="17" bestFit="1" customWidth="1"/>
    <col min="13327" max="13327" width="5.140625" style="17" bestFit="1" customWidth="1"/>
    <col min="13328" max="13328" width="4.85546875" style="17" bestFit="1" customWidth="1"/>
    <col min="13329" max="13329" width="5.28515625" style="17" customWidth="1"/>
    <col min="13330" max="13330" width="4.85546875" style="17" bestFit="1" customWidth="1"/>
    <col min="13331" max="13333" width="6.7109375" style="17" bestFit="1" customWidth="1"/>
    <col min="13334" max="13335" width="5.7109375" style="17" bestFit="1" customWidth="1"/>
    <col min="13336" max="13336" width="5.140625" style="17" bestFit="1" customWidth="1"/>
    <col min="13337" max="13341" width="5.7109375" style="17" bestFit="1" customWidth="1"/>
    <col min="13342" max="13342" width="5.140625" style="17" bestFit="1" customWidth="1"/>
    <col min="13343" max="13343" width="5.7109375" style="17" bestFit="1" customWidth="1"/>
    <col min="13344" max="13344" width="5.5703125" style="17" bestFit="1" customWidth="1"/>
    <col min="13345" max="13345" width="5.7109375" style="17" bestFit="1" customWidth="1"/>
    <col min="13346" max="13348" width="6.7109375" style="17" bestFit="1" customWidth="1"/>
    <col min="13349" max="13349" width="14.7109375" style="17" customWidth="1"/>
    <col min="13350" max="13568" width="9.140625" style="17"/>
    <col min="13569" max="13569" width="8.7109375" style="17" bestFit="1" customWidth="1"/>
    <col min="13570" max="13574" width="6.7109375" style="17" bestFit="1" customWidth="1"/>
    <col min="13575" max="13575" width="6" style="17" bestFit="1" customWidth="1"/>
    <col min="13576" max="13578" width="5.7109375" style="17" bestFit="1" customWidth="1"/>
    <col min="13579" max="13579" width="5.28515625" style="17" customWidth="1"/>
    <col min="13580" max="13582" width="5.7109375" style="17" bestFit="1" customWidth="1"/>
    <col min="13583" max="13583" width="5.140625" style="17" bestFit="1" customWidth="1"/>
    <col min="13584" max="13584" width="4.85546875" style="17" bestFit="1" customWidth="1"/>
    <col min="13585" max="13585" width="5.28515625" style="17" customWidth="1"/>
    <col min="13586" max="13586" width="4.85546875" style="17" bestFit="1" customWidth="1"/>
    <col min="13587" max="13589" width="6.7109375" style="17" bestFit="1" customWidth="1"/>
    <col min="13590" max="13591" width="5.7109375" style="17" bestFit="1" customWidth="1"/>
    <col min="13592" max="13592" width="5.140625" style="17" bestFit="1" customWidth="1"/>
    <col min="13593" max="13597" width="5.7109375" style="17" bestFit="1" customWidth="1"/>
    <col min="13598" max="13598" width="5.140625" style="17" bestFit="1" customWidth="1"/>
    <col min="13599" max="13599" width="5.7109375" style="17" bestFit="1" customWidth="1"/>
    <col min="13600" max="13600" width="5.5703125" style="17" bestFit="1" customWidth="1"/>
    <col min="13601" max="13601" width="5.7109375" style="17" bestFit="1" customWidth="1"/>
    <col min="13602" max="13604" width="6.7109375" style="17" bestFit="1" customWidth="1"/>
    <col min="13605" max="13605" width="14.7109375" style="17" customWidth="1"/>
    <col min="13606" max="13824" width="9.140625" style="17"/>
    <col min="13825" max="13825" width="8.7109375" style="17" bestFit="1" customWidth="1"/>
    <col min="13826" max="13830" width="6.7109375" style="17" bestFit="1" customWidth="1"/>
    <col min="13831" max="13831" width="6" style="17" bestFit="1" customWidth="1"/>
    <col min="13832" max="13834" width="5.7109375" style="17" bestFit="1" customWidth="1"/>
    <col min="13835" max="13835" width="5.28515625" style="17" customWidth="1"/>
    <col min="13836" max="13838" width="5.7109375" style="17" bestFit="1" customWidth="1"/>
    <col min="13839" max="13839" width="5.140625" style="17" bestFit="1" customWidth="1"/>
    <col min="13840" max="13840" width="4.85546875" style="17" bestFit="1" customWidth="1"/>
    <col min="13841" max="13841" width="5.28515625" style="17" customWidth="1"/>
    <col min="13842" max="13842" width="4.85546875" style="17" bestFit="1" customWidth="1"/>
    <col min="13843" max="13845" width="6.7109375" style="17" bestFit="1" customWidth="1"/>
    <col min="13846" max="13847" width="5.7109375" style="17" bestFit="1" customWidth="1"/>
    <col min="13848" max="13848" width="5.140625" style="17" bestFit="1" customWidth="1"/>
    <col min="13849" max="13853" width="5.7109375" style="17" bestFit="1" customWidth="1"/>
    <col min="13854" max="13854" width="5.140625" style="17" bestFit="1" customWidth="1"/>
    <col min="13855" max="13855" width="5.7109375" style="17" bestFit="1" customWidth="1"/>
    <col min="13856" max="13856" width="5.5703125" style="17" bestFit="1" customWidth="1"/>
    <col min="13857" max="13857" width="5.7109375" style="17" bestFit="1" customWidth="1"/>
    <col min="13858" max="13860" width="6.7109375" style="17" bestFit="1" customWidth="1"/>
    <col min="13861" max="13861" width="14.7109375" style="17" customWidth="1"/>
    <col min="13862" max="14080" width="9.140625" style="17"/>
    <col min="14081" max="14081" width="8.7109375" style="17" bestFit="1" customWidth="1"/>
    <col min="14082" max="14086" width="6.7109375" style="17" bestFit="1" customWidth="1"/>
    <col min="14087" max="14087" width="6" style="17" bestFit="1" customWidth="1"/>
    <col min="14088" max="14090" width="5.7109375" style="17" bestFit="1" customWidth="1"/>
    <col min="14091" max="14091" width="5.28515625" style="17" customWidth="1"/>
    <col min="14092" max="14094" width="5.7109375" style="17" bestFit="1" customWidth="1"/>
    <col min="14095" max="14095" width="5.140625" style="17" bestFit="1" customWidth="1"/>
    <col min="14096" max="14096" width="4.85546875" style="17" bestFit="1" customWidth="1"/>
    <col min="14097" max="14097" width="5.28515625" style="17" customWidth="1"/>
    <col min="14098" max="14098" width="4.85546875" style="17" bestFit="1" customWidth="1"/>
    <col min="14099" max="14101" width="6.7109375" style="17" bestFit="1" customWidth="1"/>
    <col min="14102" max="14103" width="5.7109375" style="17" bestFit="1" customWidth="1"/>
    <col min="14104" max="14104" width="5.140625" style="17" bestFit="1" customWidth="1"/>
    <col min="14105" max="14109" width="5.7109375" style="17" bestFit="1" customWidth="1"/>
    <col min="14110" max="14110" width="5.140625" style="17" bestFit="1" customWidth="1"/>
    <col min="14111" max="14111" width="5.7109375" style="17" bestFit="1" customWidth="1"/>
    <col min="14112" max="14112" width="5.5703125" style="17" bestFit="1" customWidth="1"/>
    <col min="14113" max="14113" width="5.7109375" style="17" bestFit="1" customWidth="1"/>
    <col min="14114" max="14116" width="6.7109375" style="17" bestFit="1" customWidth="1"/>
    <col min="14117" max="14117" width="14.7109375" style="17" customWidth="1"/>
    <col min="14118" max="14336" width="9.140625" style="17"/>
    <col min="14337" max="14337" width="8.7109375" style="17" bestFit="1" customWidth="1"/>
    <col min="14338" max="14342" width="6.7109375" style="17" bestFit="1" customWidth="1"/>
    <col min="14343" max="14343" width="6" style="17" bestFit="1" customWidth="1"/>
    <col min="14344" max="14346" width="5.7109375" style="17" bestFit="1" customWidth="1"/>
    <col min="14347" max="14347" width="5.28515625" style="17" customWidth="1"/>
    <col min="14348" max="14350" width="5.7109375" style="17" bestFit="1" customWidth="1"/>
    <col min="14351" max="14351" width="5.140625" style="17" bestFit="1" customWidth="1"/>
    <col min="14352" max="14352" width="4.85546875" style="17" bestFit="1" customWidth="1"/>
    <col min="14353" max="14353" width="5.28515625" style="17" customWidth="1"/>
    <col min="14354" max="14354" width="4.85546875" style="17" bestFit="1" customWidth="1"/>
    <col min="14355" max="14357" width="6.7109375" style="17" bestFit="1" customWidth="1"/>
    <col min="14358" max="14359" width="5.7109375" style="17" bestFit="1" customWidth="1"/>
    <col min="14360" max="14360" width="5.140625" style="17" bestFit="1" customWidth="1"/>
    <col min="14361" max="14365" width="5.7109375" style="17" bestFit="1" customWidth="1"/>
    <col min="14366" max="14366" width="5.140625" style="17" bestFit="1" customWidth="1"/>
    <col min="14367" max="14367" width="5.7109375" style="17" bestFit="1" customWidth="1"/>
    <col min="14368" max="14368" width="5.5703125" style="17" bestFit="1" customWidth="1"/>
    <col min="14369" max="14369" width="5.7109375" style="17" bestFit="1" customWidth="1"/>
    <col min="14370" max="14372" width="6.7109375" style="17" bestFit="1" customWidth="1"/>
    <col min="14373" max="14373" width="14.7109375" style="17" customWidth="1"/>
    <col min="14374" max="14592" width="9.140625" style="17"/>
    <col min="14593" max="14593" width="8.7109375" style="17" bestFit="1" customWidth="1"/>
    <col min="14594" max="14598" width="6.7109375" style="17" bestFit="1" customWidth="1"/>
    <col min="14599" max="14599" width="6" style="17" bestFit="1" customWidth="1"/>
    <col min="14600" max="14602" width="5.7109375" style="17" bestFit="1" customWidth="1"/>
    <col min="14603" max="14603" width="5.28515625" style="17" customWidth="1"/>
    <col min="14604" max="14606" width="5.7109375" style="17" bestFit="1" customWidth="1"/>
    <col min="14607" max="14607" width="5.140625" style="17" bestFit="1" customWidth="1"/>
    <col min="14608" max="14608" width="4.85546875" style="17" bestFit="1" customWidth="1"/>
    <col min="14609" max="14609" width="5.28515625" style="17" customWidth="1"/>
    <col min="14610" max="14610" width="4.85546875" style="17" bestFit="1" customWidth="1"/>
    <col min="14611" max="14613" width="6.7109375" style="17" bestFit="1" customWidth="1"/>
    <col min="14614" max="14615" width="5.7109375" style="17" bestFit="1" customWidth="1"/>
    <col min="14616" max="14616" width="5.140625" style="17" bestFit="1" customWidth="1"/>
    <col min="14617" max="14621" width="5.7109375" style="17" bestFit="1" customWidth="1"/>
    <col min="14622" max="14622" width="5.140625" style="17" bestFit="1" customWidth="1"/>
    <col min="14623" max="14623" width="5.7109375" style="17" bestFit="1" customWidth="1"/>
    <col min="14624" max="14624" width="5.5703125" style="17" bestFit="1" customWidth="1"/>
    <col min="14625" max="14625" width="5.7109375" style="17" bestFit="1" customWidth="1"/>
    <col min="14626" max="14628" width="6.7109375" style="17" bestFit="1" customWidth="1"/>
    <col min="14629" max="14629" width="14.7109375" style="17" customWidth="1"/>
    <col min="14630" max="14848" width="9.140625" style="17"/>
    <col min="14849" max="14849" width="8.7109375" style="17" bestFit="1" customWidth="1"/>
    <col min="14850" max="14854" width="6.7109375" style="17" bestFit="1" customWidth="1"/>
    <col min="14855" max="14855" width="6" style="17" bestFit="1" customWidth="1"/>
    <col min="14856" max="14858" width="5.7109375" style="17" bestFit="1" customWidth="1"/>
    <col min="14859" max="14859" width="5.28515625" style="17" customWidth="1"/>
    <col min="14860" max="14862" width="5.7109375" style="17" bestFit="1" customWidth="1"/>
    <col min="14863" max="14863" width="5.140625" style="17" bestFit="1" customWidth="1"/>
    <col min="14864" max="14864" width="4.85546875" style="17" bestFit="1" customWidth="1"/>
    <col min="14865" max="14865" width="5.28515625" style="17" customWidth="1"/>
    <col min="14866" max="14866" width="4.85546875" style="17" bestFit="1" customWidth="1"/>
    <col min="14867" max="14869" width="6.7109375" style="17" bestFit="1" customWidth="1"/>
    <col min="14870" max="14871" width="5.7109375" style="17" bestFit="1" customWidth="1"/>
    <col min="14872" max="14872" width="5.140625" style="17" bestFit="1" customWidth="1"/>
    <col min="14873" max="14877" width="5.7109375" style="17" bestFit="1" customWidth="1"/>
    <col min="14878" max="14878" width="5.140625" style="17" bestFit="1" customWidth="1"/>
    <col min="14879" max="14879" width="5.7109375" style="17" bestFit="1" customWidth="1"/>
    <col min="14880" max="14880" width="5.5703125" style="17" bestFit="1" customWidth="1"/>
    <col min="14881" max="14881" width="5.7109375" style="17" bestFit="1" customWidth="1"/>
    <col min="14882" max="14884" width="6.7109375" style="17" bestFit="1" customWidth="1"/>
    <col min="14885" max="14885" width="14.7109375" style="17" customWidth="1"/>
    <col min="14886" max="15104" width="9.140625" style="17"/>
    <col min="15105" max="15105" width="8.7109375" style="17" bestFit="1" customWidth="1"/>
    <col min="15106" max="15110" width="6.7109375" style="17" bestFit="1" customWidth="1"/>
    <col min="15111" max="15111" width="6" style="17" bestFit="1" customWidth="1"/>
    <col min="15112" max="15114" width="5.7109375" style="17" bestFit="1" customWidth="1"/>
    <col min="15115" max="15115" width="5.28515625" style="17" customWidth="1"/>
    <col min="15116" max="15118" width="5.7109375" style="17" bestFit="1" customWidth="1"/>
    <col min="15119" max="15119" width="5.140625" style="17" bestFit="1" customWidth="1"/>
    <col min="15120" max="15120" width="4.85546875" style="17" bestFit="1" customWidth="1"/>
    <col min="15121" max="15121" width="5.28515625" style="17" customWidth="1"/>
    <col min="15122" max="15122" width="4.85546875" style="17" bestFit="1" customWidth="1"/>
    <col min="15123" max="15125" width="6.7109375" style="17" bestFit="1" customWidth="1"/>
    <col min="15126" max="15127" width="5.7109375" style="17" bestFit="1" customWidth="1"/>
    <col min="15128" max="15128" width="5.140625" style="17" bestFit="1" customWidth="1"/>
    <col min="15129" max="15133" width="5.7109375" style="17" bestFit="1" customWidth="1"/>
    <col min="15134" max="15134" width="5.140625" style="17" bestFit="1" customWidth="1"/>
    <col min="15135" max="15135" width="5.7109375" style="17" bestFit="1" customWidth="1"/>
    <col min="15136" max="15136" width="5.5703125" style="17" bestFit="1" customWidth="1"/>
    <col min="15137" max="15137" width="5.7109375" style="17" bestFit="1" customWidth="1"/>
    <col min="15138" max="15140" width="6.7109375" style="17" bestFit="1" customWidth="1"/>
    <col min="15141" max="15141" width="14.7109375" style="17" customWidth="1"/>
    <col min="15142" max="15360" width="9.140625" style="17"/>
    <col min="15361" max="15361" width="8.7109375" style="17" bestFit="1" customWidth="1"/>
    <col min="15362" max="15366" width="6.7109375" style="17" bestFit="1" customWidth="1"/>
    <col min="15367" max="15367" width="6" style="17" bestFit="1" customWidth="1"/>
    <col min="15368" max="15370" width="5.7109375" style="17" bestFit="1" customWidth="1"/>
    <col min="15371" max="15371" width="5.28515625" style="17" customWidth="1"/>
    <col min="15372" max="15374" width="5.7109375" style="17" bestFit="1" customWidth="1"/>
    <col min="15375" max="15375" width="5.140625" style="17" bestFit="1" customWidth="1"/>
    <col min="15376" max="15376" width="4.85546875" style="17" bestFit="1" customWidth="1"/>
    <col min="15377" max="15377" width="5.28515625" style="17" customWidth="1"/>
    <col min="15378" max="15378" width="4.85546875" style="17" bestFit="1" customWidth="1"/>
    <col min="15379" max="15381" width="6.7109375" style="17" bestFit="1" customWidth="1"/>
    <col min="15382" max="15383" width="5.7109375" style="17" bestFit="1" customWidth="1"/>
    <col min="15384" max="15384" width="5.140625" style="17" bestFit="1" customWidth="1"/>
    <col min="15385" max="15389" width="5.7109375" style="17" bestFit="1" customWidth="1"/>
    <col min="15390" max="15390" width="5.140625" style="17" bestFit="1" customWidth="1"/>
    <col min="15391" max="15391" width="5.7109375" style="17" bestFit="1" customWidth="1"/>
    <col min="15392" max="15392" width="5.5703125" style="17" bestFit="1" customWidth="1"/>
    <col min="15393" max="15393" width="5.7109375" style="17" bestFit="1" customWidth="1"/>
    <col min="15394" max="15396" width="6.7109375" style="17" bestFit="1" customWidth="1"/>
    <col min="15397" max="15397" width="14.7109375" style="17" customWidth="1"/>
    <col min="15398" max="15616" width="9.140625" style="17"/>
    <col min="15617" max="15617" width="8.7109375" style="17" bestFit="1" customWidth="1"/>
    <col min="15618" max="15622" width="6.7109375" style="17" bestFit="1" customWidth="1"/>
    <col min="15623" max="15623" width="6" style="17" bestFit="1" customWidth="1"/>
    <col min="15624" max="15626" width="5.7109375" style="17" bestFit="1" customWidth="1"/>
    <col min="15627" max="15627" width="5.28515625" style="17" customWidth="1"/>
    <col min="15628" max="15630" width="5.7109375" style="17" bestFit="1" customWidth="1"/>
    <col min="15631" max="15631" width="5.140625" style="17" bestFit="1" customWidth="1"/>
    <col min="15632" max="15632" width="4.85546875" style="17" bestFit="1" customWidth="1"/>
    <col min="15633" max="15633" width="5.28515625" style="17" customWidth="1"/>
    <col min="15634" max="15634" width="4.85546875" style="17" bestFit="1" customWidth="1"/>
    <col min="15635" max="15637" width="6.7109375" style="17" bestFit="1" customWidth="1"/>
    <col min="15638" max="15639" width="5.7109375" style="17" bestFit="1" customWidth="1"/>
    <col min="15640" max="15640" width="5.140625" style="17" bestFit="1" customWidth="1"/>
    <col min="15641" max="15645" width="5.7109375" style="17" bestFit="1" customWidth="1"/>
    <col min="15646" max="15646" width="5.140625" style="17" bestFit="1" customWidth="1"/>
    <col min="15647" max="15647" width="5.7109375" style="17" bestFit="1" customWidth="1"/>
    <col min="15648" max="15648" width="5.5703125" style="17" bestFit="1" customWidth="1"/>
    <col min="15649" max="15649" width="5.7109375" style="17" bestFit="1" customWidth="1"/>
    <col min="15650" max="15652" width="6.7109375" style="17" bestFit="1" customWidth="1"/>
    <col min="15653" max="15653" width="14.7109375" style="17" customWidth="1"/>
    <col min="15654" max="15872" width="9.140625" style="17"/>
    <col min="15873" max="15873" width="8.7109375" style="17" bestFit="1" customWidth="1"/>
    <col min="15874" max="15878" width="6.7109375" style="17" bestFit="1" customWidth="1"/>
    <col min="15879" max="15879" width="6" style="17" bestFit="1" customWidth="1"/>
    <col min="15880" max="15882" width="5.7109375" style="17" bestFit="1" customWidth="1"/>
    <col min="15883" max="15883" width="5.28515625" style="17" customWidth="1"/>
    <col min="15884" max="15886" width="5.7109375" style="17" bestFit="1" customWidth="1"/>
    <col min="15887" max="15887" width="5.140625" style="17" bestFit="1" customWidth="1"/>
    <col min="15888" max="15888" width="4.85546875" style="17" bestFit="1" customWidth="1"/>
    <col min="15889" max="15889" width="5.28515625" style="17" customWidth="1"/>
    <col min="15890" max="15890" width="4.85546875" style="17" bestFit="1" customWidth="1"/>
    <col min="15891" max="15893" width="6.7109375" style="17" bestFit="1" customWidth="1"/>
    <col min="15894" max="15895" width="5.7109375" style="17" bestFit="1" customWidth="1"/>
    <col min="15896" max="15896" width="5.140625" style="17" bestFit="1" customWidth="1"/>
    <col min="15897" max="15901" width="5.7109375" style="17" bestFit="1" customWidth="1"/>
    <col min="15902" max="15902" width="5.140625" style="17" bestFit="1" customWidth="1"/>
    <col min="15903" max="15903" width="5.7109375" style="17" bestFit="1" customWidth="1"/>
    <col min="15904" max="15904" width="5.5703125" style="17" bestFit="1" customWidth="1"/>
    <col min="15905" max="15905" width="5.7109375" style="17" bestFit="1" customWidth="1"/>
    <col min="15906" max="15908" width="6.7109375" style="17" bestFit="1" customWidth="1"/>
    <col min="15909" max="15909" width="14.7109375" style="17" customWidth="1"/>
    <col min="15910" max="16128" width="9.140625" style="17"/>
    <col min="16129" max="16129" width="8.7109375" style="17" bestFit="1" customWidth="1"/>
    <col min="16130" max="16134" width="6.7109375" style="17" bestFit="1" customWidth="1"/>
    <col min="16135" max="16135" width="6" style="17" bestFit="1" customWidth="1"/>
    <col min="16136" max="16138" width="5.7109375" style="17" bestFit="1" customWidth="1"/>
    <col min="16139" max="16139" width="5.28515625" style="17" customWidth="1"/>
    <col min="16140" max="16142" width="5.7109375" style="17" bestFit="1" customWidth="1"/>
    <col min="16143" max="16143" width="5.140625" style="17" bestFit="1" customWidth="1"/>
    <col min="16144" max="16144" width="4.85546875" style="17" bestFit="1" customWidth="1"/>
    <col min="16145" max="16145" width="5.28515625" style="17" customWidth="1"/>
    <col min="16146" max="16146" width="4.85546875" style="17" bestFit="1" customWidth="1"/>
    <col min="16147" max="16149" width="6.7109375" style="17" bestFit="1" customWidth="1"/>
    <col min="16150" max="16151" width="5.7109375" style="17" bestFit="1" customWidth="1"/>
    <col min="16152" max="16152" width="5.140625" style="17" bestFit="1" customWidth="1"/>
    <col min="16153" max="16157" width="5.7109375" style="17" bestFit="1" customWidth="1"/>
    <col min="16158" max="16158" width="5.140625" style="17" bestFit="1" customWidth="1"/>
    <col min="16159" max="16159" width="5.7109375" style="17" bestFit="1" customWidth="1"/>
    <col min="16160" max="16160" width="5.5703125" style="17" bestFit="1" customWidth="1"/>
    <col min="16161" max="16161" width="5.7109375" style="17" bestFit="1" customWidth="1"/>
    <col min="16162" max="16164" width="6.7109375" style="17" bestFit="1" customWidth="1"/>
    <col min="16165" max="16165" width="14.7109375" style="17" customWidth="1"/>
    <col min="16166" max="16384" width="9.140625" style="17"/>
  </cols>
  <sheetData>
    <row r="1" spans="1:85" ht="24.95" customHeight="1">
      <c r="A1" s="395" t="s">
        <v>89</v>
      </c>
      <c r="B1" s="395"/>
      <c r="Z1" s="395" t="s">
        <v>89</v>
      </c>
      <c r="AA1" s="395"/>
    </row>
    <row r="2" spans="1:85" s="249" customFormat="1" ht="24.95" customHeight="1">
      <c r="A2" s="406" t="s">
        <v>236</v>
      </c>
      <c r="B2" s="406"/>
      <c r="C2" s="406"/>
      <c r="D2" s="406"/>
      <c r="E2" s="406"/>
      <c r="F2" s="406"/>
      <c r="G2" s="406"/>
      <c r="H2" s="406"/>
      <c r="I2" s="406"/>
      <c r="J2" s="406"/>
      <c r="K2" s="406"/>
      <c r="L2" s="406"/>
      <c r="M2" s="448"/>
      <c r="N2" s="407" t="s">
        <v>306</v>
      </c>
      <c r="O2" s="407"/>
      <c r="P2" s="407"/>
      <c r="Q2" s="407"/>
      <c r="R2" s="407"/>
      <c r="S2" s="407"/>
      <c r="T2" s="407"/>
      <c r="U2" s="407"/>
      <c r="V2" s="407"/>
      <c r="W2" s="407"/>
      <c r="X2" s="407"/>
      <c r="Y2" s="449"/>
      <c r="Z2" s="406" t="s">
        <v>237</v>
      </c>
      <c r="AA2" s="406"/>
      <c r="AB2" s="406"/>
      <c r="AC2" s="406"/>
      <c r="AD2" s="406"/>
      <c r="AE2" s="406"/>
      <c r="AF2" s="406"/>
      <c r="AG2" s="406"/>
      <c r="AH2" s="406"/>
      <c r="AI2" s="406"/>
      <c r="AJ2" s="406"/>
      <c r="AK2" s="448"/>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row>
    <row r="3" spans="1:85" s="13" customFormat="1" ht="23.1" customHeight="1">
      <c r="A3" s="14"/>
      <c r="B3" s="14"/>
      <c r="C3" s="14"/>
      <c r="D3" s="14"/>
      <c r="E3" s="14"/>
      <c r="F3" s="14"/>
      <c r="G3" s="14"/>
      <c r="H3" s="14"/>
      <c r="I3" s="14"/>
      <c r="J3" s="14"/>
      <c r="K3" s="14"/>
      <c r="L3" s="14"/>
      <c r="M3" s="64"/>
      <c r="N3" s="64"/>
      <c r="O3" s="14"/>
      <c r="P3" s="14"/>
      <c r="Q3" s="14"/>
      <c r="R3" s="14"/>
      <c r="S3" s="14"/>
      <c r="T3" s="14"/>
      <c r="U3" s="14"/>
      <c r="V3" s="14"/>
      <c r="W3" s="14"/>
      <c r="X3" s="14"/>
      <c r="Y3" s="64"/>
      <c r="Z3" s="14"/>
      <c r="AA3" s="14"/>
      <c r="AB3" s="14"/>
      <c r="AC3" s="14"/>
      <c r="AD3" s="14"/>
      <c r="AE3" s="14"/>
      <c r="AF3" s="14"/>
      <c r="AG3" s="14"/>
      <c r="AH3" s="14"/>
      <c r="AI3" s="14"/>
      <c r="AJ3" s="14"/>
      <c r="AK3" s="64"/>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row>
    <row r="4" spans="1:85" s="269" customFormat="1" ht="15" customHeight="1" thickBot="1">
      <c r="A4" s="268" t="s">
        <v>220</v>
      </c>
      <c r="M4" s="248"/>
      <c r="Y4" s="248" t="s">
        <v>221</v>
      </c>
      <c r="Z4" s="268" t="s">
        <v>220</v>
      </c>
      <c r="AK4" s="248" t="s">
        <v>221</v>
      </c>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row>
    <row r="5" spans="1:85" s="122" customFormat="1" ht="24.95" customHeight="1">
      <c r="A5" s="143" t="s">
        <v>58</v>
      </c>
      <c r="B5" s="272" t="s">
        <v>222</v>
      </c>
      <c r="C5" s="270"/>
      <c r="D5" s="270"/>
      <c r="E5" s="272" t="s">
        <v>223</v>
      </c>
      <c r="F5" s="270"/>
      <c r="G5" s="270"/>
      <c r="H5" s="427" t="s">
        <v>224</v>
      </c>
      <c r="I5" s="446"/>
      <c r="J5" s="447"/>
      <c r="K5" s="272" t="s">
        <v>225</v>
      </c>
      <c r="L5" s="259"/>
      <c r="M5" s="256"/>
      <c r="N5" s="427" t="s">
        <v>226</v>
      </c>
      <c r="O5" s="446"/>
      <c r="P5" s="447"/>
      <c r="Q5" s="426" t="s">
        <v>227</v>
      </c>
      <c r="R5" s="446"/>
      <c r="S5" s="447"/>
      <c r="T5" s="426" t="s">
        <v>228</v>
      </c>
      <c r="U5" s="446"/>
      <c r="V5" s="446"/>
      <c r="W5" s="426" t="s">
        <v>229</v>
      </c>
      <c r="X5" s="446"/>
      <c r="Y5" s="446"/>
      <c r="Z5" s="286" t="s">
        <v>230</v>
      </c>
      <c r="AA5" s="270"/>
      <c r="AB5" s="270"/>
      <c r="AC5" s="272" t="s">
        <v>231</v>
      </c>
      <c r="AD5" s="270"/>
      <c r="AE5" s="270"/>
      <c r="AF5" s="273" t="s">
        <v>232</v>
      </c>
      <c r="AG5" s="271"/>
      <c r="AH5" s="256"/>
      <c r="AI5" s="272" t="s">
        <v>233</v>
      </c>
      <c r="AJ5" s="259"/>
      <c r="AK5" s="256"/>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row>
    <row r="6" spans="1:85" s="122" customFormat="1" ht="18.75" customHeight="1">
      <c r="A6" s="123"/>
      <c r="B6" s="72"/>
      <c r="C6" s="72" t="s">
        <v>27</v>
      </c>
      <c r="D6" s="72" t="s">
        <v>26</v>
      </c>
      <c r="E6" s="72"/>
      <c r="F6" s="72" t="s">
        <v>27</v>
      </c>
      <c r="G6" s="72" t="s">
        <v>26</v>
      </c>
      <c r="H6" s="72"/>
      <c r="I6" s="72" t="s">
        <v>27</v>
      </c>
      <c r="J6" s="72" t="s">
        <v>26</v>
      </c>
      <c r="K6" s="72"/>
      <c r="L6" s="73" t="s">
        <v>27</v>
      </c>
      <c r="M6" s="77" t="s">
        <v>26</v>
      </c>
      <c r="N6" s="123"/>
      <c r="O6" s="72" t="s">
        <v>27</v>
      </c>
      <c r="P6" s="72" t="s">
        <v>26</v>
      </c>
      <c r="Q6" s="72"/>
      <c r="R6" s="72" t="s">
        <v>27</v>
      </c>
      <c r="S6" s="72" t="s">
        <v>26</v>
      </c>
      <c r="T6" s="72"/>
      <c r="U6" s="72" t="s">
        <v>27</v>
      </c>
      <c r="V6" s="72" t="s">
        <v>26</v>
      </c>
      <c r="W6" s="72"/>
      <c r="X6" s="73" t="s">
        <v>27</v>
      </c>
      <c r="Y6" s="77" t="s">
        <v>26</v>
      </c>
      <c r="Z6" s="123"/>
      <c r="AA6" s="72" t="s">
        <v>27</v>
      </c>
      <c r="AB6" s="72" t="s">
        <v>26</v>
      </c>
      <c r="AC6" s="72"/>
      <c r="AD6" s="72" t="s">
        <v>27</v>
      </c>
      <c r="AE6" s="72" t="s">
        <v>26</v>
      </c>
      <c r="AF6" s="72"/>
      <c r="AG6" s="72" t="s">
        <v>27</v>
      </c>
      <c r="AH6" s="72" t="s">
        <v>26</v>
      </c>
      <c r="AI6" s="72"/>
      <c r="AJ6" s="73" t="s">
        <v>27</v>
      </c>
      <c r="AK6" s="77" t="s">
        <v>26</v>
      </c>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row>
    <row r="7" spans="1:85" s="122" customFormat="1" ht="18.75" customHeight="1">
      <c r="A7" s="81" t="s">
        <v>214</v>
      </c>
      <c r="B7" s="78"/>
      <c r="C7" s="78" t="s">
        <v>234</v>
      </c>
      <c r="D7" s="78" t="s">
        <v>235</v>
      </c>
      <c r="E7" s="78"/>
      <c r="F7" s="78" t="s">
        <v>234</v>
      </c>
      <c r="G7" s="78" t="s">
        <v>235</v>
      </c>
      <c r="H7" s="78"/>
      <c r="I7" s="78" t="s">
        <v>234</v>
      </c>
      <c r="J7" s="78" t="s">
        <v>235</v>
      </c>
      <c r="K7" s="78"/>
      <c r="L7" s="79" t="s">
        <v>234</v>
      </c>
      <c r="M7" s="81" t="s">
        <v>235</v>
      </c>
      <c r="N7" s="252"/>
      <c r="O7" s="78" t="s">
        <v>234</v>
      </c>
      <c r="P7" s="78" t="s">
        <v>235</v>
      </c>
      <c r="Q7" s="78"/>
      <c r="R7" s="78" t="s">
        <v>234</v>
      </c>
      <c r="S7" s="78" t="s">
        <v>235</v>
      </c>
      <c r="T7" s="78"/>
      <c r="U7" s="78" t="s">
        <v>234</v>
      </c>
      <c r="V7" s="78" t="s">
        <v>235</v>
      </c>
      <c r="W7" s="78"/>
      <c r="X7" s="79" t="s">
        <v>234</v>
      </c>
      <c r="Y7" s="81" t="s">
        <v>235</v>
      </c>
      <c r="Z7" s="252"/>
      <c r="AA7" s="78" t="s">
        <v>234</v>
      </c>
      <c r="AB7" s="78" t="s">
        <v>235</v>
      </c>
      <c r="AC7" s="78"/>
      <c r="AD7" s="78" t="s">
        <v>234</v>
      </c>
      <c r="AE7" s="78" t="s">
        <v>235</v>
      </c>
      <c r="AF7" s="78"/>
      <c r="AG7" s="78" t="s">
        <v>234</v>
      </c>
      <c r="AH7" s="78" t="s">
        <v>235</v>
      </c>
      <c r="AI7" s="78"/>
      <c r="AJ7" s="79" t="s">
        <v>234</v>
      </c>
      <c r="AK7" s="81" t="s">
        <v>235</v>
      </c>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row>
    <row r="8" spans="1:85" s="61" customFormat="1" ht="20.100000000000001" customHeight="1">
      <c r="A8" s="281">
        <v>2016</v>
      </c>
      <c r="B8" s="274">
        <v>2384</v>
      </c>
      <c r="C8" s="275">
        <v>1365</v>
      </c>
      <c r="D8" s="275">
        <v>1019</v>
      </c>
      <c r="E8" s="275">
        <v>314</v>
      </c>
      <c r="F8" s="275">
        <v>104</v>
      </c>
      <c r="G8" s="275">
        <v>210</v>
      </c>
      <c r="H8" s="275">
        <v>24</v>
      </c>
      <c r="I8" s="275">
        <v>16</v>
      </c>
      <c r="J8" s="275">
        <v>8</v>
      </c>
      <c r="K8" s="275">
        <v>0</v>
      </c>
      <c r="L8" s="275">
        <v>0</v>
      </c>
      <c r="M8" s="275">
        <v>0</v>
      </c>
      <c r="N8" s="275">
        <v>69</v>
      </c>
      <c r="O8" s="275">
        <v>1</v>
      </c>
      <c r="P8" s="275">
        <v>68</v>
      </c>
      <c r="Q8" s="275">
        <v>102</v>
      </c>
      <c r="R8" s="275">
        <v>45</v>
      </c>
      <c r="S8" s="275">
        <v>57</v>
      </c>
      <c r="T8" s="275">
        <v>0</v>
      </c>
      <c r="U8" s="275">
        <v>0</v>
      </c>
      <c r="V8" s="275">
        <v>0</v>
      </c>
      <c r="W8" s="275">
        <v>0</v>
      </c>
      <c r="X8" s="275">
        <v>0</v>
      </c>
      <c r="Y8" s="275">
        <v>0</v>
      </c>
      <c r="Z8" s="275">
        <v>0</v>
      </c>
      <c r="AA8" s="275">
        <v>0</v>
      </c>
      <c r="AB8" s="275">
        <v>0</v>
      </c>
      <c r="AC8" s="275">
        <v>21</v>
      </c>
      <c r="AD8" s="275">
        <v>16</v>
      </c>
      <c r="AE8" s="275">
        <v>5</v>
      </c>
      <c r="AF8" s="275">
        <v>0</v>
      </c>
      <c r="AG8" s="275">
        <v>0</v>
      </c>
      <c r="AH8" s="275">
        <v>0</v>
      </c>
      <c r="AI8" s="275">
        <v>1854</v>
      </c>
      <c r="AJ8" s="275">
        <v>1183</v>
      </c>
      <c r="AK8" s="275">
        <v>671</v>
      </c>
    </row>
    <row r="9" spans="1:85" s="61" customFormat="1" ht="20.100000000000001" customHeight="1">
      <c r="A9" s="116">
        <v>2017</v>
      </c>
      <c r="B9" s="275">
        <v>2564</v>
      </c>
      <c r="C9" s="275">
        <v>1440</v>
      </c>
      <c r="D9" s="275">
        <v>1124</v>
      </c>
      <c r="E9" s="275">
        <v>279</v>
      </c>
      <c r="F9" s="275">
        <v>82</v>
      </c>
      <c r="G9" s="275">
        <v>199</v>
      </c>
      <c r="H9" s="275">
        <v>21</v>
      </c>
      <c r="I9" s="275">
        <v>13</v>
      </c>
      <c r="J9" s="275">
        <v>8</v>
      </c>
      <c r="K9" s="275">
        <v>863</v>
      </c>
      <c r="L9" s="275">
        <v>377</v>
      </c>
      <c r="M9" s="275">
        <v>486</v>
      </c>
      <c r="N9" s="275">
        <v>76</v>
      </c>
      <c r="O9" s="275">
        <v>1</v>
      </c>
      <c r="P9" s="275">
        <v>75</v>
      </c>
      <c r="Q9" s="275">
        <v>103</v>
      </c>
      <c r="R9" s="275">
        <v>43</v>
      </c>
      <c r="S9" s="275">
        <v>60</v>
      </c>
      <c r="T9" s="275">
        <v>8</v>
      </c>
      <c r="U9" s="275">
        <v>5</v>
      </c>
      <c r="V9" s="275">
        <v>3</v>
      </c>
      <c r="W9" s="275">
        <v>87</v>
      </c>
      <c r="X9" s="275">
        <v>84</v>
      </c>
      <c r="Y9" s="275">
        <v>3</v>
      </c>
      <c r="Z9" s="275">
        <v>44</v>
      </c>
      <c r="AA9" s="275">
        <v>27</v>
      </c>
      <c r="AB9" s="275">
        <v>17</v>
      </c>
      <c r="AC9" s="275">
        <v>23</v>
      </c>
      <c r="AD9" s="275">
        <v>17</v>
      </c>
      <c r="AE9" s="275">
        <v>6</v>
      </c>
      <c r="AF9" s="275">
        <v>49</v>
      </c>
      <c r="AG9" s="275">
        <v>46</v>
      </c>
      <c r="AH9" s="275">
        <v>3</v>
      </c>
      <c r="AI9" s="275">
        <v>1009</v>
      </c>
      <c r="AJ9" s="275">
        <v>745</v>
      </c>
      <c r="AK9" s="275">
        <v>264</v>
      </c>
    </row>
    <row r="10" spans="1:85" s="60" customFormat="1" ht="20.100000000000001" customHeight="1">
      <c r="A10" s="116">
        <v>2018</v>
      </c>
      <c r="B10" s="275">
        <v>2801</v>
      </c>
      <c r="C10" s="275">
        <v>1595</v>
      </c>
      <c r="D10" s="275">
        <v>1206</v>
      </c>
      <c r="E10" s="275">
        <v>274</v>
      </c>
      <c r="F10" s="275">
        <v>84</v>
      </c>
      <c r="G10" s="275">
        <v>190</v>
      </c>
      <c r="H10" s="275">
        <v>24</v>
      </c>
      <c r="I10" s="275">
        <v>15</v>
      </c>
      <c r="J10" s="275">
        <v>9</v>
      </c>
      <c r="K10" s="275">
        <v>1037</v>
      </c>
      <c r="L10" s="275">
        <v>481</v>
      </c>
      <c r="M10" s="275">
        <v>556</v>
      </c>
      <c r="N10" s="275">
        <v>77</v>
      </c>
      <c r="O10" s="275">
        <v>2</v>
      </c>
      <c r="P10" s="275">
        <v>75</v>
      </c>
      <c r="Q10" s="275">
        <v>109</v>
      </c>
      <c r="R10" s="275">
        <v>52</v>
      </c>
      <c r="S10" s="275">
        <v>57</v>
      </c>
      <c r="T10" s="275">
        <v>6</v>
      </c>
      <c r="U10" s="275">
        <v>4</v>
      </c>
      <c r="V10" s="275">
        <v>2</v>
      </c>
      <c r="W10" s="275">
        <v>87</v>
      </c>
      <c r="X10" s="275">
        <v>84</v>
      </c>
      <c r="Y10" s="275">
        <v>3</v>
      </c>
      <c r="Z10" s="275">
        <v>42</v>
      </c>
      <c r="AA10" s="275">
        <v>30</v>
      </c>
      <c r="AB10" s="275">
        <v>12</v>
      </c>
      <c r="AC10" s="275">
        <v>25</v>
      </c>
      <c r="AD10" s="275">
        <v>16</v>
      </c>
      <c r="AE10" s="275">
        <v>9</v>
      </c>
      <c r="AF10" s="275">
        <v>61</v>
      </c>
      <c r="AG10" s="275">
        <v>59</v>
      </c>
      <c r="AH10" s="275">
        <v>2</v>
      </c>
      <c r="AI10" s="275">
        <v>1059</v>
      </c>
      <c r="AJ10" s="275">
        <v>768</v>
      </c>
      <c r="AK10" s="275">
        <v>291</v>
      </c>
    </row>
    <row r="11" spans="1:85" s="60" customFormat="1" ht="20.100000000000001" customHeight="1">
      <c r="A11" s="116">
        <v>2019</v>
      </c>
      <c r="B11" s="275">
        <v>2781</v>
      </c>
      <c r="C11" s="275">
        <v>1650</v>
      </c>
      <c r="D11" s="275">
        <v>1131</v>
      </c>
      <c r="E11" s="275">
        <v>217</v>
      </c>
      <c r="F11" s="275">
        <v>81</v>
      </c>
      <c r="G11" s="275">
        <v>136</v>
      </c>
      <c r="H11" s="275">
        <v>28</v>
      </c>
      <c r="I11" s="275">
        <v>16</v>
      </c>
      <c r="J11" s="275">
        <v>12</v>
      </c>
      <c r="K11" s="275">
        <v>1038</v>
      </c>
      <c r="L11" s="275">
        <v>491</v>
      </c>
      <c r="M11" s="275">
        <v>547</v>
      </c>
      <c r="N11" s="275">
        <v>80</v>
      </c>
      <c r="O11" s="275">
        <v>2</v>
      </c>
      <c r="P11" s="275">
        <v>78</v>
      </c>
      <c r="Q11" s="275">
        <v>104</v>
      </c>
      <c r="R11" s="275">
        <v>52</v>
      </c>
      <c r="S11" s="275">
        <v>52</v>
      </c>
      <c r="T11" s="275">
        <v>5</v>
      </c>
      <c r="U11" s="275">
        <v>3</v>
      </c>
      <c r="V11" s="275">
        <v>2</v>
      </c>
      <c r="W11" s="275">
        <v>73</v>
      </c>
      <c r="X11" s="275">
        <v>70</v>
      </c>
      <c r="Y11" s="275">
        <v>3</v>
      </c>
      <c r="Z11" s="275">
        <v>52</v>
      </c>
      <c r="AA11" s="275">
        <v>37</v>
      </c>
      <c r="AB11" s="275">
        <v>15</v>
      </c>
      <c r="AC11" s="275">
        <v>24</v>
      </c>
      <c r="AD11" s="275">
        <v>16</v>
      </c>
      <c r="AE11" s="275">
        <v>8</v>
      </c>
      <c r="AF11" s="275">
        <v>73</v>
      </c>
      <c r="AG11" s="275">
        <v>67</v>
      </c>
      <c r="AH11" s="275">
        <v>6</v>
      </c>
      <c r="AI11" s="275">
        <v>1087</v>
      </c>
      <c r="AJ11" s="275">
        <v>815</v>
      </c>
      <c r="AK11" s="275">
        <v>272</v>
      </c>
    </row>
    <row r="12" spans="1:85" s="60" customFormat="1" ht="20.100000000000001" customHeight="1">
      <c r="A12" s="116">
        <v>2020</v>
      </c>
      <c r="B12" s="275">
        <v>2638</v>
      </c>
      <c r="C12" s="275">
        <v>1565</v>
      </c>
      <c r="D12" s="275">
        <v>1073</v>
      </c>
      <c r="E12" s="275">
        <v>170</v>
      </c>
      <c r="F12" s="275">
        <v>63</v>
      </c>
      <c r="G12" s="275">
        <v>107</v>
      </c>
      <c r="H12" s="275">
        <v>27</v>
      </c>
      <c r="I12" s="275">
        <v>14</v>
      </c>
      <c r="J12" s="275">
        <v>13</v>
      </c>
      <c r="K12" s="275">
        <v>990</v>
      </c>
      <c r="L12" s="275">
        <v>454</v>
      </c>
      <c r="M12" s="275">
        <v>536</v>
      </c>
      <c r="N12" s="275">
        <v>79</v>
      </c>
      <c r="O12" s="275">
        <v>3</v>
      </c>
      <c r="P12" s="275">
        <v>76</v>
      </c>
      <c r="Q12" s="275">
        <v>96</v>
      </c>
      <c r="R12" s="275">
        <v>49</v>
      </c>
      <c r="S12" s="275">
        <v>47</v>
      </c>
      <c r="T12" s="275">
        <v>8</v>
      </c>
      <c r="U12" s="275">
        <v>6</v>
      </c>
      <c r="V12" s="275">
        <v>2</v>
      </c>
      <c r="W12" s="275">
        <v>56</v>
      </c>
      <c r="X12" s="275">
        <v>53</v>
      </c>
      <c r="Y12" s="275">
        <v>3</v>
      </c>
      <c r="Z12" s="275">
        <v>49</v>
      </c>
      <c r="AA12" s="275">
        <v>35</v>
      </c>
      <c r="AB12" s="275">
        <v>14</v>
      </c>
      <c r="AC12" s="275">
        <v>25</v>
      </c>
      <c r="AD12" s="275">
        <v>16</v>
      </c>
      <c r="AE12" s="275">
        <v>9</v>
      </c>
      <c r="AF12" s="275">
        <v>72</v>
      </c>
      <c r="AG12" s="275">
        <v>67</v>
      </c>
      <c r="AH12" s="275">
        <v>5</v>
      </c>
      <c r="AI12" s="275">
        <v>1066</v>
      </c>
      <c r="AJ12" s="275">
        <v>805</v>
      </c>
      <c r="AK12" s="275">
        <v>261</v>
      </c>
    </row>
    <row r="13" spans="1:85" s="282" customFormat="1" ht="30" customHeight="1">
      <c r="A13" s="233">
        <v>2021</v>
      </c>
      <c r="B13" s="283">
        <f>SUM(B14:B33)</f>
        <v>2641</v>
      </c>
      <c r="C13" s="283">
        <f t="shared" ref="C13:AK13" si="0">SUM(C14:C33)</f>
        <v>1530</v>
      </c>
      <c r="D13" s="283">
        <f t="shared" si="0"/>
        <v>1111</v>
      </c>
      <c r="E13" s="283">
        <f t="shared" si="0"/>
        <v>213</v>
      </c>
      <c r="F13" s="283">
        <f t="shared" si="0"/>
        <v>73</v>
      </c>
      <c r="G13" s="283">
        <f t="shared" si="0"/>
        <v>140</v>
      </c>
      <c r="H13" s="283">
        <f t="shared" si="0"/>
        <v>28</v>
      </c>
      <c r="I13" s="283">
        <f t="shared" si="0"/>
        <v>15</v>
      </c>
      <c r="J13" s="283">
        <f t="shared" si="0"/>
        <v>13</v>
      </c>
      <c r="K13" s="283">
        <f t="shared" si="0"/>
        <v>973</v>
      </c>
      <c r="L13" s="283">
        <f t="shared" si="0"/>
        <v>443</v>
      </c>
      <c r="M13" s="283">
        <f t="shared" si="0"/>
        <v>530</v>
      </c>
      <c r="N13" s="283">
        <f t="shared" si="0"/>
        <v>78</v>
      </c>
      <c r="O13" s="283">
        <f t="shared" si="0"/>
        <v>1</v>
      </c>
      <c r="P13" s="283">
        <f t="shared" si="0"/>
        <v>77</v>
      </c>
      <c r="Q13" s="283">
        <f t="shared" si="0"/>
        <v>96</v>
      </c>
      <c r="R13" s="283">
        <f t="shared" si="0"/>
        <v>46</v>
      </c>
      <c r="S13" s="283">
        <f t="shared" si="0"/>
        <v>50</v>
      </c>
      <c r="T13" s="283">
        <f t="shared" si="0"/>
        <v>8</v>
      </c>
      <c r="U13" s="283">
        <f t="shared" si="0"/>
        <v>6</v>
      </c>
      <c r="V13" s="283">
        <f t="shared" si="0"/>
        <v>2</v>
      </c>
      <c r="W13" s="283">
        <f t="shared" si="0"/>
        <v>38</v>
      </c>
      <c r="X13" s="283">
        <f t="shared" si="0"/>
        <v>34</v>
      </c>
      <c r="Y13" s="283">
        <f t="shared" si="0"/>
        <v>4</v>
      </c>
      <c r="Z13" s="283">
        <f t="shared" si="0"/>
        <v>55</v>
      </c>
      <c r="AA13" s="283">
        <f t="shared" si="0"/>
        <v>39</v>
      </c>
      <c r="AB13" s="283">
        <f t="shared" si="0"/>
        <v>16</v>
      </c>
      <c r="AC13" s="283">
        <f t="shared" si="0"/>
        <v>22</v>
      </c>
      <c r="AD13" s="283">
        <f t="shared" si="0"/>
        <v>13</v>
      </c>
      <c r="AE13" s="283">
        <f t="shared" si="0"/>
        <v>9</v>
      </c>
      <c r="AF13" s="283">
        <f t="shared" si="0"/>
        <v>63</v>
      </c>
      <c r="AG13" s="283">
        <f t="shared" si="0"/>
        <v>59</v>
      </c>
      <c r="AH13" s="283">
        <f t="shared" si="0"/>
        <v>4</v>
      </c>
      <c r="AI13" s="283">
        <f t="shared" si="0"/>
        <v>1067</v>
      </c>
      <c r="AJ13" s="283">
        <f t="shared" si="0"/>
        <v>800</v>
      </c>
      <c r="AK13" s="283">
        <f t="shared" si="0"/>
        <v>267</v>
      </c>
    </row>
    <row r="14" spans="1:85" s="19" customFormat="1" ht="20.100000000000001" customHeight="1">
      <c r="A14" s="130" t="s">
        <v>129</v>
      </c>
      <c r="B14" s="276">
        <v>200</v>
      </c>
      <c r="C14" s="276">
        <v>118</v>
      </c>
      <c r="D14" s="276">
        <v>82</v>
      </c>
      <c r="E14" s="276">
        <v>15</v>
      </c>
      <c r="F14" s="277">
        <v>7</v>
      </c>
      <c r="G14" s="277">
        <v>8</v>
      </c>
      <c r="H14" s="276">
        <v>5</v>
      </c>
      <c r="I14" s="277">
        <v>2</v>
      </c>
      <c r="J14" s="277">
        <v>3</v>
      </c>
      <c r="K14" s="276">
        <v>44</v>
      </c>
      <c r="L14" s="277">
        <v>13</v>
      </c>
      <c r="M14" s="277">
        <v>31</v>
      </c>
      <c r="N14" s="276">
        <v>6</v>
      </c>
      <c r="O14" s="277">
        <v>0</v>
      </c>
      <c r="P14" s="277">
        <v>6</v>
      </c>
      <c r="Q14" s="276">
        <v>14</v>
      </c>
      <c r="R14" s="277">
        <v>9</v>
      </c>
      <c r="S14" s="277">
        <v>5</v>
      </c>
      <c r="T14" s="276">
        <v>1</v>
      </c>
      <c r="U14" s="276">
        <v>1</v>
      </c>
      <c r="V14" s="276">
        <v>0</v>
      </c>
      <c r="W14" s="276">
        <v>3</v>
      </c>
      <c r="X14" s="276">
        <v>3</v>
      </c>
      <c r="Y14" s="276">
        <v>0</v>
      </c>
      <c r="Z14" s="276">
        <v>2</v>
      </c>
      <c r="AA14" s="277">
        <v>0</v>
      </c>
      <c r="AB14" s="277">
        <v>2</v>
      </c>
      <c r="AC14" s="276">
        <v>5</v>
      </c>
      <c r="AD14" s="277">
        <v>3</v>
      </c>
      <c r="AE14" s="277">
        <v>2</v>
      </c>
      <c r="AF14" s="276">
        <v>1</v>
      </c>
      <c r="AG14" s="276">
        <v>0</v>
      </c>
      <c r="AH14" s="276">
        <v>1</v>
      </c>
      <c r="AI14" s="276">
        <v>104</v>
      </c>
      <c r="AJ14" s="276">
        <v>79</v>
      </c>
      <c r="AK14" s="276">
        <v>25</v>
      </c>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row>
    <row r="15" spans="1:85" ht="20.100000000000001" customHeight="1">
      <c r="A15" s="130" t="s">
        <v>130</v>
      </c>
      <c r="B15" s="276">
        <v>58</v>
      </c>
      <c r="C15" s="276">
        <v>41</v>
      </c>
      <c r="D15" s="276">
        <v>17</v>
      </c>
      <c r="E15" s="276">
        <v>0</v>
      </c>
      <c r="F15" s="277">
        <v>0</v>
      </c>
      <c r="G15" s="277">
        <v>0</v>
      </c>
      <c r="H15" s="276">
        <v>0</v>
      </c>
      <c r="I15" s="277">
        <v>0</v>
      </c>
      <c r="J15" s="277">
        <v>0</v>
      </c>
      <c r="K15" s="276">
        <v>7</v>
      </c>
      <c r="L15" s="277">
        <v>0</v>
      </c>
      <c r="M15" s="277">
        <v>7</v>
      </c>
      <c r="N15" s="276">
        <v>5</v>
      </c>
      <c r="O15" s="277">
        <v>0</v>
      </c>
      <c r="P15" s="277">
        <v>5</v>
      </c>
      <c r="Q15" s="276">
        <v>5</v>
      </c>
      <c r="R15" s="277">
        <v>4</v>
      </c>
      <c r="S15" s="277">
        <v>1</v>
      </c>
      <c r="T15" s="276">
        <v>0</v>
      </c>
      <c r="U15" s="276">
        <v>0</v>
      </c>
      <c r="V15" s="276">
        <v>0</v>
      </c>
      <c r="W15" s="276">
        <v>4</v>
      </c>
      <c r="X15" s="276">
        <v>4</v>
      </c>
      <c r="Y15" s="276">
        <v>0</v>
      </c>
      <c r="Z15" s="276">
        <v>0</v>
      </c>
      <c r="AA15" s="277">
        <v>0</v>
      </c>
      <c r="AB15" s="277">
        <v>0</v>
      </c>
      <c r="AC15" s="276">
        <v>0</v>
      </c>
      <c r="AD15" s="277">
        <v>0</v>
      </c>
      <c r="AE15" s="277">
        <v>0</v>
      </c>
      <c r="AF15" s="276">
        <v>8</v>
      </c>
      <c r="AG15" s="276">
        <v>8</v>
      </c>
      <c r="AH15" s="276">
        <v>0</v>
      </c>
      <c r="AI15" s="276">
        <v>29</v>
      </c>
      <c r="AJ15" s="276">
        <v>25</v>
      </c>
      <c r="AK15" s="276">
        <v>4</v>
      </c>
    </row>
    <row r="16" spans="1:85" ht="20.100000000000001" customHeight="1">
      <c r="A16" s="130" t="s">
        <v>131</v>
      </c>
      <c r="B16" s="276">
        <v>72</v>
      </c>
      <c r="C16" s="276">
        <v>56</v>
      </c>
      <c r="D16" s="276">
        <v>16</v>
      </c>
      <c r="E16" s="276">
        <v>2</v>
      </c>
      <c r="F16" s="277">
        <v>1</v>
      </c>
      <c r="G16" s="277">
        <v>1</v>
      </c>
      <c r="H16" s="276">
        <v>0</v>
      </c>
      <c r="I16" s="277">
        <v>0</v>
      </c>
      <c r="J16" s="277">
        <v>0</v>
      </c>
      <c r="K16" s="276">
        <v>17</v>
      </c>
      <c r="L16" s="277">
        <v>9</v>
      </c>
      <c r="M16" s="277">
        <v>8</v>
      </c>
      <c r="N16" s="276">
        <v>4</v>
      </c>
      <c r="O16" s="277">
        <v>0</v>
      </c>
      <c r="P16" s="277">
        <v>4</v>
      </c>
      <c r="Q16" s="276">
        <v>5</v>
      </c>
      <c r="R16" s="277">
        <v>4</v>
      </c>
      <c r="S16" s="277">
        <v>1</v>
      </c>
      <c r="T16" s="276">
        <v>0</v>
      </c>
      <c r="U16" s="276">
        <v>0</v>
      </c>
      <c r="V16" s="276">
        <v>0</v>
      </c>
      <c r="W16" s="276">
        <v>3</v>
      </c>
      <c r="X16" s="276">
        <v>3</v>
      </c>
      <c r="Y16" s="276">
        <v>0</v>
      </c>
      <c r="Z16" s="276">
        <v>2</v>
      </c>
      <c r="AA16" s="277">
        <v>2</v>
      </c>
      <c r="AB16" s="277">
        <v>0</v>
      </c>
      <c r="AC16" s="276">
        <v>0</v>
      </c>
      <c r="AD16" s="277">
        <v>0</v>
      </c>
      <c r="AE16" s="277">
        <v>0</v>
      </c>
      <c r="AF16" s="276">
        <v>15</v>
      </c>
      <c r="AG16" s="276">
        <v>15</v>
      </c>
      <c r="AH16" s="276">
        <v>0</v>
      </c>
      <c r="AI16" s="276">
        <v>24</v>
      </c>
      <c r="AJ16" s="276">
        <v>22</v>
      </c>
      <c r="AK16" s="276">
        <v>2</v>
      </c>
    </row>
    <row r="17" spans="1:85" ht="20.100000000000001" customHeight="1">
      <c r="A17" s="130" t="s">
        <v>132</v>
      </c>
      <c r="B17" s="276">
        <v>38</v>
      </c>
      <c r="C17" s="276">
        <v>27</v>
      </c>
      <c r="D17" s="276">
        <v>11</v>
      </c>
      <c r="E17" s="276">
        <v>3</v>
      </c>
      <c r="F17" s="277">
        <v>1</v>
      </c>
      <c r="G17" s="277">
        <v>2</v>
      </c>
      <c r="H17" s="276">
        <v>0</v>
      </c>
      <c r="I17" s="277">
        <v>0</v>
      </c>
      <c r="J17" s="277">
        <v>0</v>
      </c>
      <c r="K17" s="276">
        <v>8</v>
      </c>
      <c r="L17" s="277">
        <v>2</v>
      </c>
      <c r="M17" s="277">
        <v>6</v>
      </c>
      <c r="N17" s="276">
        <v>1</v>
      </c>
      <c r="O17" s="277">
        <v>0</v>
      </c>
      <c r="P17" s="277">
        <v>1</v>
      </c>
      <c r="Q17" s="276">
        <v>2</v>
      </c>
      <c r="R17" s="277">
        <v>0</v>
      </c>
      <c r="S17" s="277">
        <v>2</v>
      </c>
      <c r="T17" s="276">
        <v>0</v>
      </c>
      <c r="U17" s="276">
        <v>0</v>
      </c>
      <c r="V17" s="276">
        <v>0</v>
      </c>
      <c r="W17" s="276">
        <v>0</v>
      </c>
      <c r="X17" s="276">
        <v>0</v>
      </c>
      <c r="Y17" s="276">
        <v>0</v>
      </c>
      <c r="Z17" s="276">
        <v>0</v>
      </c>
      <c r="AA17" s="277">
        <v>0</v>
      </c>
      <c r="AB17" s="277">
        <v>0</v>
      </c>
      <c r="AC17" s="276">
        <v>0</v>
      </c>
      <c r="AD17" s="277">
        <v>0</v>
      </c>
      <c r="AE17" s="277">
        <v>0</v>
      </c>
      <c r="AF17" s="276">
        <v>2</v>
      </c>
      <c r="AG17" s="276">
        <v>2</v>
      </c>
      <c r="AH17" s="276">
        <v>0</v>
      </c>
      <c r="AI17" s="276">
        <v>22</v>
      </c>
      <c r="AJ17" s="276">
        <v>22</v>
      </c>
      <c r="AK17" s="276">
        <v>0</v>
      </c>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row>
    <row r="18" spans="1:85" ht="20.100000000000001" customHeight="1">
      <c r="A18" s="130" t="s">
        <v>133</v>
      </c>
      <c r="B18" s="276">
        <v>26</v>
      </c>
      <c r="C18" s="276">
        <v>16</v>
      </c>
      <c r="D18" s="276">
        <v>10</v>
      </c>
      <c r="E18" s="276">
        <v>8</v>
      </c>
      <c r="F18" s="277">
        <v>5</v>
      </c>
      <c r="G18" s="277">
        <v>3</v>
      </c>
      <c r="H18" s="276">
        <v>0</v>
      </c>
      <c r="I18" s="277">
        <v>0</v>
      </c>
      <c r="J18" s="277">
        <v>0</v>
      </c>
      <c r="K18" s="276">
        <v>9</v>
      </c>
      <c r="L18" s="277">
        <v>3</v>
      </c>
      <c r="M18" s="277">
        <v>6</v>
      </c>
      <c r="N18" s="276">
        <v>0</v>
      </c>
      <c r="O18" s="277">
        <v>0</v>
      </c>
      <c r="P18" s="277">
        <v>0</v>
      </c>
      <c r="Q18" s="276">
        <v>0</v>
      </c>
      <c r="R18" s="277">
        <v>0</v>
      </c>
      <c r="S18" s="277">
        <v>0</v>
      </c>
      <c r="T18" s="276">
        <v>0</v>
      </c>
      <c r="U18" s="276">
        <v>0</v>
      </c>
      <c r="V18" s="276">
        <v>0</v>
      </c>
      <c r="W18" s="276">
        <v>0</v>
      </c>
      <c r="X18" s="276">
        <v>0</v>
      </c>
      <c r="Y18" s="276">
        <v>0</v>
      </c>
      <c r="Z18" s="276">
        <v>0</v>
      </c>
      <c r="AA18" s="277">
        <v>0</v>
      </c>
      <c r="AB18" s="277">
        <v>0</v>
      </c>
      <c r="AC18" s="276">
        <v>0</v>
      </c>
      <c r="AD18" s="277">
        <v>0</v>
      </c>
      <c r="AE18" s="277">
        <v>0</v>
      </c>
      <c r="AF18" s="276">
        <v>3</v>
      </c>
      <c r="AG18" s="276">
        <v>3</v>
      </c>
      <c r="AH18" s="276">
        <v>0</v>
      </c>
      <c r="AI18" s="276">
        <v>6</v>
      </c>
      <c r="AJ18" s="276">
        <v>5</v>
      </c>
      <c r="AK18" s="276">
        <v>1</v>
      </c>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row>
    <row r="19" spans="1:85" ht="20.100000000000001" customHeight="1">
      <c r="A19" s="130" t="s">
        <v>134</v>
      </c>
      <c r="B19" s="276">
        <v>43</v>
      </c>
      <c r="C19" s="276">
        <v>22</v>
      </c>
      <c r="D19" s="276">
        <v>21</v>
      </c>
      <c r="E19" s="276">
        <v>1</v>
      </c>
      <c r="F19" s="277">
        <v>0</v>
      </c>
      <c r="G19" s="277">
        <v>1</v>
      </c>
      <c r="H19" s="276">
        <v>0</v>
      </c>
      <c r="I19" s="277">
        <v>0</v>
      </c>
      <c r="J19" s="277">
        <v>0</v>
      </c>
      <c r="K19" s="276">
        <v>13</v>
      </c>
      <c r="L19" s="277">
        <v>1</v>
      </c>
      <c r="M19" s="277">
        <v>12</v>
      </c>
      <c r="N19" s="276">
        <v>1</v>
      </c>
      <c r="O19" s="277">
        <v>0</v>
      </c>
      <c r="P19" s="277">
        <v>1</v>
      </c>
      <c r="Q19" s="276">
        <v>2</v>
      </c>
      <c r="R19" s="277">
        <v>0</v>
      </c>
      <c r="S19" s="277">
        <v>2</v>
      </c>
      <c r="T19" s="276">
        <v>0</v>
      </c>
      <c r="U19" s="276">
        <v>0</v>
      </c>
      <c r="V19" s="276">
        <v>0</v>
      </c>
      <c r="W19" s="276">
        <v>0</v>
      </c>
      <c r="X19" s="276">
        <v>0</v>
      </c>
      <c r="Y19" s="276">
        <v>0</v>
      </c>
      <c r="Z19" s="276">
        <v>1</v>
      </c>
      <c r="AA19" s="277">
        <v>0</v>
      </c>
      <c r="AB19" s="277">
        <v>1</v>
      </c>
      <c r="AC19" s="276">
        <v>0</v>
      </c>
      <c r="AD19" s="277">
        <v>0</v>
      </c>
      <c r="AE19" s="277">
        <v>0</v>
      </c>
      <c r="AF19" s="276">
        <v>2</v>
      </c>
      <c r="AG19" s="276">
        <v>2</v>
      </c>
      <c r="AH19" s="276">
        <v>0</v>
      </c>
      <c r="AI19" s="276">
        <v>23</v>
      </c>
      <c r="AJ19" s="276">
        <v>19</v>
      </c>
      <c r="AK19" s="276">
        <v>4</v>
      </c>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row>
    <row r="20" spans="1:85" ht="20.100000000000001" customHeight="1">
      <c r="A20" s="130" t="s">
        <v>135</v>
      </c>
      <c r="B20" s="276">
        <v>116</v>
      </c>
      <c r="C20" s="276">
        <v>71</v>
      </c>
      <c r="D20" s="276">
        <v>45</v>
      </c>
      <c r="E20" s="276">
        <v>3</v>
      </c>
      <c r="F20" s="277">
        <v>2</v>
      </c>
      <c r="G20" s="277">
        <v>1</v>
      </c>
      <c r="H20" s="276">
        <v>0</v>
      </c>
      <c r="I20" s="277">
        <v>0</v>
      </c>
      <c r="J20" s="277">
        <v>0</v>
      </c>
      <c r="K20" s="276">
        <v>83</v>
      </c>
      <c r="L20" s="277">
        <v>52</v>
      </c>
      <c r="M20" s="277">
        <v>31</v>
      </c>
      <c r="N20" s="276">
        <v>3</v>
      </c>
      <c r="O20" s="277">
        <v>0</v>
      </c>
      <c r="P20" s="277">
        <v>3</v>
      </c>
      <c r="Q20" s="276">
        <v>4</v>
      </c>
      <c r="R20" s="277">
        <v>1</v>
      </c>
      <c r="S20" s="277">
        <v>3</v>
      </c>
      <c r="T20" s="276">
        <v>0</v>
      </c>
      <c r="U20" s="276">
        <v>0</v>
      </c>
      <c r="V20" s="276">
        <v>0</v>
      </c>
      <c r="W20" s="276">
        <v>1</v>
      </c>
      <c r="X20" s="276">
        <v>0</v>
      </c>
      <c r="Y20" s="276">
        <v>1</v>
      </c>
      <c r="Z20" s="276">
        <v>1</v>
      </c>
      <c r="AA20" s="277">
        <v>0</v>
      </c>
      <c r="AB20" s="277">
        <v>1</v>
      </c>
      <c r="AC20" s="276">
        <v>0</v>
      </c>
      <c r="AD20" s="277">
        <v>0</v>
      </c>
      <c r="AE20" s="277">
        <v>0</v>
      </c>
      <c r="AF20" s="276">
        <v>0</v>
      </c>
      <c r="AG20" s="276">
        <v>0</v>
      </c>
      <c r="AH20" s="276">
        <v>0</v>
      </c>
      <c r="AI20" s="276">
        <v>21</v>
      </c>
      <c r="AJ20" s="276">
        <v>16</v>
      </c>
      <c r="AK20" s="276">
        <v>5</v>
      </c>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row>
    <row r="21" spans="1:85" ht="20.100000000000001" customHeight="1">
      <c r="A21" s="130" t="s">
        <v>136</v>
      </c>
      <c r="B21" s="276">
        <v>48</v>
      </c>
      <c r="C21" s="276">
        <v>41</v>
      </c>
      <c r="D21" s="276">
        <v>7</v>
      </c>
      <c r="E21" s="276">
        <v>2</v>
      </c>
      <c r="F21" s="277">
        <v>1</v>
      </c>
      <c r="G21" s="277">
        <v>1</v>
      </c>
      <c r="H21" s="276">
        <v>0</v>
      </c>
      <c r="I21" s="277">
        <v>0</v>
      </c>
      <c r="J21" s="277">
        <v>0</v>
      </c>
      <c r="K21" s="276">
        <v>2</v>
      </c>
      <c r="L21" s="277">
        <v>1</v>
      </c>
      <c r="M21" s="277">
        <v>1</v>
      </c>
      <c r="N21" s="276">
        <v>0</v>
      </c>
      <c r="O21" s="277">
        <v>0</v>
      </c>
      <c r="P21" s="277">
        <v>0</v>
      </c>
      <c r="Q21" s="276">
        <v>11</v>
      </c>
      <c r="R21" s="277">
        <v>7</v>
      </c>
      <c r="S21" s="277">
        <v>4</v>
      </c>
      <c r="T21" s="276">
        <v>0</v>
      </c>
      <c r="U21" s="276">
        <v>0</v>
      </c>
      <c r="V21" s="276">
        <v>0</v>
      </c>
      <c r="W21" s="276">
        <v>0</v>
      </c>
      <c r="X21" s="276">
        <v>0</v>
      </c>
      <c r="Y21" s="276">
        <v>0</v>
      </c>
      <c r="Z21" s="276">
        <v>0</v>
      </c>
      <c r="AA21" s="277">
        <v>0</v>
      </c>
      <c r="AB21" s="277">
        <v>0</v>
      </c>
      <c r="AC21" s="276">
        <v>0</v>
      </c>
      <c r="AD21" s="277">
        <v>0</v>
      </c>
      <c r="AE21" s="277">
        <v>0</v>
      </c>
      <c r="AF21" s="276">
        <v>1</v>
      </c>
      <c r="AG21" s="276">
        <v>1</v>
      </c>
      <c r="AH21" s="276">
        <v>0</v>
      </c>
      <c r="AI21" s="276">
        <v>32</v>
      </c>
      <c r="AJ21" s="276">
        <v>31</v>
      </c>
      <c r="AK21" s="276">
        <v>1</v>
      </c>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row>
    <row r="22" spans="1:85" ht="20.100000000000001" customHeight="1">
      <c r="A22" s="130" t="s">
        <v>137</v>
      </c>
      <c r="B22" s="276">
        <v>320</v>
      </c>
      <c r="C22" s="276">
        <v>262</v>
      </c>
      <c r="D22" s="276">
        <v>58</v>
      </c>
      <c r="E22" s="276">
        <v>1</v>
      </c>
      <c r="F22" s="277">
        <v>0</v>
      </c>
      <c r="G22" s="277">
        <v>1</v>
      </c>
      <c r="H22" s="276">
        <v>0</v>
      </c>
      <c r="I22" s="277">
        <v>0</v>
      </c>
      <c r="J22" s="277">
        <v>0</v>
      </c>
      <c r="K22" s="276">
        <v>51</v>
      </c>
      <c r="L22" s="277">
        <v>37</v>
      </c>
      <c r="M22" s="277">
        <v>14</v>
      </c>
      <c r="N22" s="276">
        <v>2</v>
      </c>
      <c r="O22" s="277">
        <v>0</v>
      </c>
      <c r="P22" s="277">
        <v>2</v>
      </c>
      <c r="Q22" s="276">
        <v>4</v>
      </c>
      <c r="R22" s="277">
        <v>2</v>
      </c>
      <c r="S22" s="277">
        <v>2</v>
      </c>
      <c r="T22" s="276">
        <v>0</v>
      </c>
      <c r="U22" s="276">
        <v>0</v>
      </c>
      <c r="V22" s="276">
        <v>0</v>
      </c>
      <c r="W22" s="276">
        <v>1</v>
      </c>
      <c r="X22" s="276">
        <v>1</v>
      </c>
      <c r="Y22" s="276">
        <v>0</v>
      </c>
      <c r="Z22" s="276">
        <v>5</v>
      </c>
      <c r="AA22" s="277">
        <v>5</v>
      </c>
      <c r="AB22" s="277">
        <v>0</v>
      </c>
      <c r="AC22" s="276">
        <v>0</v>
      </c>
      <c r="AD22" s="277">
        <v>0</v>
      </c>
      <c r="AE22" s="277">
        <v>0</v>
      </c>
      <c r="AF22" s="276">
        <v>0</v>
      </c>
      <c r="AG22" s="276">
        <v>0</v>
      </c>
      <c r="AH22" s="276">
        <v>0</v>
      </c>
      <c r="AI22" s="276">
        <v>256</v>
      </c>
      <c r="AJ22" s="276">
        <v>217</v>
      </c>
      <c r="AK22" s="276">
        <v>39</v>
      </c>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row>
    <row r="23" spans="1:85" ht="20.100000000000001" customHeight="1">
      <c r="A23" s="130" t="s">
        <v>138</v>
      </c>
      <c r="B23" s="276">
        <v>49</v>
      </c>
      <c r="C23" s="276">
        <v>29</v>
      </c>
      <c r="D23" s="276">
        <v>20</v>
      </c>
      <c r="E23" s="276">
        <v>0</v>
      </c>
      <c r="F23" s="277">
        <v>0</v>
      </c>
      <c r="G23" s="277">
        <v>0</v>
      </c>
      <c r="H23" s="276">
        <v>1</v>
      </c>
      <c r="I23" s="277">
        <v>1</v>
      </c>
      <c r="J23" s="277">
        <v>0</v>
      </c>
      <c r="K23" s="276">
        <v>11</v>
      </c>
      <c r="L23" s="277">
        <v>3</v>
      </c>
      <c r="M23" s="277">
        <v>8</v>
      </c>
      <c r="N23" s="276">
        <v>3</v>
      </c>
      <c r="O23" s="277">
        <v>0</v>
      </c>
      <c r="P23" s="277">
        <v>3</v>
      </c>
      <c r="Q23" s="276">
        <v>3</v>
      </c>
      <c r="R23" s="277">
        <v>2</v>
      </c>
      <c r="S23" s="277">
        <v>1</v>
      </c>
      <c r="T23" s="276">
        <v>0</v>
      </c>
      <c r="U23" s="276">
        <v>0</v>
      </c>
      <c r="V23" s="276">
        <v>0</v>
      </c>
      <c r="W23" s="276">
        <v>0</v>
      </c>
      <c r="X23" s="276">
        <v>0</v>
      </c>
      <c r="Y23" s="276">
        <v>0</v>
      </c>
      <c r="Z23" s="276">
        <v>0</v>
      </c>
      <c r="AA23" s="277">
        <v>0</v>
      </c>
      <c r="AB23" s="277">
        <v>0</v>
      </c>
      <c r="AC23" s="276">
        <v>0</v>
      </c>
      <c r="AD23" s="277">
        <v>0</v>
      </c>
      <c r="AE23" s="277">
        <v>0</v>
      </c>
      <c r="AF23" s="276">
        <v>0</v>
      </c>
      <c r="AG23" s="276">
        <v>0</v>
      </c>
      <c r="AH23" s="276">
        <v>0</v>
      </c>
      <c r="AI23" s="276">
        <v>31</v>
      </c>
      <c r="AJ23" s="276">
        <v>23</v>
      </c>
      <c r="AK23" s="276">
        <v>8</v>
      </c>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row>
    <row r="24" spans="1:85" ht="20.100000000000001" customHeight="1">
      <c r="A24" s="130" t="s">
        <v>139</v>
      </c>
      <c r="B24" s="276">
        <v>57</v>
      </c>
      <c r="C24" s="276">
        <v>40</v>
      </c>
      <c r="D24" s="276">
        <v>17</v>
      </c>
      <c r="E24" s="276">
        <v>1</v>
      </c>
      <c r="F24" s="277">
        <v>0</v>
      </c>
      <c r="G24" s="277">
        <v>1</v>
      </c>
      <c r="H24" s="276">
        <v>0</v>
      </c>
      <c r="I24" s="277">
        <v>0</v>
      </c>
      <c r="J24" s="277">
        <v>0</v>
      </c>
      <c r="K24" s="276">
        <v>10</v>
      </c>
      <c r="L24" s="277">
        <v>4</v>
      </c>
      <c r="M24" s="277">
        <v>6</v>
      </c>
      <c r="N24" s="276">
        <v>2</v>
      </c>
      <c r="O24" s="277">
        <v>0</v>
      </c>
      <c r="P24" s="277">
        <v>2</v>
      </c>
      <c r="Q24" s="276">
        <v>2</v>
      </c>
      <c r="R24" s="277">
        <v>0</v>
      </c>
      <c r="S24" s="277">
        <v>2</v>
      </c>
      <c r="T24" s="276">
        <v>0</v>
      </c>
      <c r="U24" s="276">
        <v>0</v>
      </c>
      <c r="V24" s="276">
        <v>0</v>
      </c>
      <c r="W24" s="276">
        <v>0</v>
      </c>
      <c r="X24" s="276">
        <v>0</v>
      </c>
      <c r="Y24" s="276">
        <v>0</v>
      </c>
      <c r="Z24" s="276">
        <v>0</v>
      </c>
      <c r="AA24" s="277">
        <v>0</v>
      </c>
      <c r="AB24" s="277">
        <v>0</v>
      </c>
      <c r="AC24" s="276">
        <v>0</v>
      </c>
      <c r="AD24" s="277">
        <v>0</v>
      </c>
      <c r="AE24" s="277">
        <v>0</v>
      </c>
      <c r="AF24" s="276">
        <v>5</v>
      </c>
      <c r="AG24" s="276">
        <v>5</v>
      </c>
      <c r="AH24" s="276">
        <v>0</v>
      </c>
      <c r="AI24" s="276">
        <v>37</v>
      </c>
      <c r="AJ24" s="276">
        <v>31</v>
      </c>
      <c r="AK24" s="276">
        <v>6</v>
      </c>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row>
    <row r="25" spans="1:85" ht="20.100000000000001" customHeight="1">
      <c r="A25" s="130" t="s">
        <v>140</v>
      </c>
      <c r="B25" s="276">
        <v>19</v>
      </c>
      <c r="C25" s="276">
        <v>12</v>
      </c>
      <c r="D25" s="276">
        <v>7</v>
      </c>
      <c r="E25" s="276">
        <v>0</v>
      </c>
      <c r="F25" s="277">
        <v>0</v>
      </c>
      <c r="G25" s="277">
        <v>0</v>
      </c>
      <c r="H25" s="276">
        <v>0</v>
      </c>
      <c r="I25" s="277">
        <v>0</v>
      </c>
      <c r="J25" s="277">
        <v>0</v>
      </c>
      <c r="K25" s="276">
        <v>6</v>
      </c>
      <c r="L25" s="277">
        <v>1</v>
      </c>
      <c r="M25" s="277">
        <v>5</v>
      </c>
      <c r="N25" s="276">
        <v>0</v>
      </c>
      <c r="O25" s="277">
        <v>0</v>
      </c>
      <c r="P25" s="277">
        <v>0</v>
      </c>
      <c r="Q25" s="276">
        <v>4</v>
      </c>
      <c r="R25" s="277">
        <v>3</v>
      </c>
      <c r="S25" s="277">
        <v>1</v>
      </c>
      <c r="T25" s="276">
        <v>0</v>
      </c>
      <c r="U25" s="276">
        <v>0</v>
      </c>
      <c r="V25" s="276">
        <v>0</v>
      </c>
      <c r="W25" s="276">
        <v>0</v>
      </c>
      <c r="X25" s="276">
        <v>0</v>
      </c>
      <c r="Y25" s="276">
        <v>0</v>
      </c>
      <c r="Z25" s="276">
        <v>3</v>
      </c>
      <c r="AA25" s="277">
        <v>3</v>
      </c>
      <c r="AB25" s="277">
        <v>0</v>
      </c>
      <c r="AC25" s="276">
        <v>0</v>
      </c>
      <c r="AD25" s="277">
        <v>0</v>
      </c>
      <c r="AE25" s="277">
        <v>0</v>
      </c>
      <c r="AF25" s="276">
        <v>0</v>
      </c>
      <c r="AG25" s="276">
        <v>0</v>
      </c>
      <c r="AH25" s="276">
        <v>0</v>
      </c>
      <c r="AI25" s="276">
        <v>6</v>
      </c>
      <c r="AJ25" s="276">
        <v>5</v>
      </c>
      <c r="AK25" s="276">
        <v>1</v>
      </c>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row>
    <row r="26" spans="1:85" ht="20.100000000000001" customHeight="1">
      <c r="A26" s="130" t="s">
        <v>141</v>
      </c>
      <c r="B26" s="276">
        <v>93</v>
      </c>
      <c r="C26" s="276">
        <v>73</v>
      </c>
      <c r="D26" s="276">
        <v>20</v>
      </c>
      <c r="E26" s="276">
        <v>6</v>
      </c>
      <c r="F26" s="277">
        <v>1</v>
      </c>
      <c r="G26" s="277">
        <v>5</v>
      </c>
      <c r="H26" s="276">
        <v>0</v>
      </c>
      <c r="I26" s="277">
        <v>0</v>
      </c>
      <c r="J26" s="277">
        <v>0</v>
      </c>
      <c r="K26" s="276">
        <v>11</v>
      </c>
      <c r="L26" s="277">
        <v>5</v>
      </c>
      <c r="M26" s="277">
        <v>6</v>
      </c>
      <c r="N26" s="276">
        <v>4</v>
      </c>
      <c r="O26" s="277">
        <v>0</v>
      </c>
      <c r="P26" s="277">
        <v>4</v>
      </c>
      <c r="Q26" s="276">
        <v>1</v>
      </c>
      <c r="R26" s="277">
        <v>1</v>
      </c>
      <c r="S26" s="277">
        <v>0</v>
      </c>
      <c r="T26" s="276">
        <v>0</v>
      </c>
      <c r="U26" s="276">
        <v>0</v>
      </c>
      <c r="V26" s="276">
        <v>0</v>
      </c>
      <c r="W26" s="276">
        <v>0</v>
      </c>
      <c r="X26" s="276">
        <v>0</v>
      </c>
      <c r="Y26" s="276">
        <v>0</v>
      </c>
      <c r="Z26" s="276">
        <v>4</v>
      </c>
      <c r="AA26" s="277">
        <v>4</v>
      </c>
      <c r="AB26" s="277">
        <v>0</v>
      </c>
      <c r="AC26" s="276">
        <v>0</v>
      </c>
      <c r="AD26" s="277">
        <v>0</v>
      </c>
      <c r="AE26" s="277">
        <v>0</v>
      </c>
      <c r="AF26" s="276">
        <v>8</v>
      </c>
      <c r="AG26" s="276">
        <v>8</v>
      </c>
      <c r="AH26" s="276">
        <v>0</v>
      </c>
      <c r="AI26" s="276">
        <v>59</v>
      </c>
      <c r="AJ26" s="276">
        <v>54</v>
      </c>
      <c r="AK26" s="276">
        <v>5</v>
      </c>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row>
    <row r="27" spans="1:85" ht="20.100000000000001" customHeight="1">
      <c r="A27" s="130" t="s">
        <v>142</v>
      </c>
      <c r="B27" s="276">
        <v>142</v>
      </c>
      <c r="C27" s="276">
        <v>45</v>
      </c>
      <c r="D27" s="276">
        <v>97</v>
      </c>
      <c r="E27" s="276">
        <v>23</v>
      </c>
      <c r="F27" s="277">
        <v>9</v>
      </c>
      <c r="G27" s="277">
        <v>14</v>
      </c>
      <c r="H27" s="276">
        <v>2</v>
      </c>
      <c r="I27" s="277">
        <v>1</v>
      </c>
      <c r="J27" s="277">
        <v>1</v>
      </c>
      <c r="K27" s="276">
        <v>54</v>
      </c>
      <c r="L27" s="277">
        <v>13</v>
      </c>
      <c r="M27" s="277">
        <v>41</v>
      </c>
      <c r="N27" s="276">
        <v>12</v>
      </c>
      <c r="O27" s="277">
        <v>1</v>
      </c>
      <c r="P27" s="277">
        <v>11</v>
      </c>
      <c r="Q27" s="276">
        <v>4</v>
      </c>
      <c r="R27" s="277">
        <v>0</v>
      </c>
      <c r="S27" s="277">
        <v>4</v>
      </c>
      <c r="T27" s="276">
        <v>0</v>
      </c>
      <c r="U27" s="276">
        <v>0</v>
      </c>
      <c r="V27" s="276">
        <v>0</v>
      </c>
      <c r="W27" s="276">
        <v>0</v>
      </c>
      <c r="X27" s="276">
        <v>0</v>
      </c>
      <c r="Y27" s="276">
        <v>0</v>
      </c>
      <c r="Z27" s="276">
        <v>4</v>
      </c>
      <c r="AA27" s="277">
        <v>2</v>
      </c>
      <c r="AB27" s="277">
        <v>2</v>
      </c>
      <c r="AC27" s="276">
        <v>2</v>
      </c>
      <c r="AD27" s="277">
        <v>2</v>
      </c>
      <c r="AE27" s="277">
        <v>0</v>
      </c>
      <c r="AF27" s="276">
        <v>0</v>
      </c>
      <c r="AG27" s="276">
        <v>0</v>
      </c>
      <c r="AH27" s="276">
        <v>0</v>
      </c>
      <c r="AI27" s="276">
        <v>41</v>
      </c>
      <c r="AJ27" s="276">
        <v>17</v>
      </c>
      <c r="AK27" s="276">
        <v>24</v>
      </c>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row>
    <row r="28" spans="1:85" ht="20.100000000000001" customHeight="1">
      <c r="A28" s="130" t="s">
        <v>143</v>
      </c>
      <c r="B28" s="276">
        <v>67</v>
      </c>
      <c r="C28" s="276">
        <v>29</v>
      </c>
      <c r="D28" s="276">
        <v>38</v>
      </c>
      <c r="E28" s="276">
        <v>5</v>
      </c>
      <c r="F28" s="277">
        <v>0</v>
      </c>
      <c r="G28" s="277">
        <v>5</v>
      </c>
      <c r="H28" s="276">
        <v>2</v>
      </c>
      <c r="I28" s="277">
        <v>1</v>
      </c>
      <c r="J28" s="277">
        <v>1</v>
      </c>
      <c r="K28" s="276">
        <v>27</v>
      </c>
      <c r="L28" s="277">
        <v>8</v>
      </c>
      <c r="M28" s="277">
        <v>19</v>
      </c>
      <c r="N28" s="276">
        <v>7</v>
      </c>
      <c r="O28" s="277">
        <v>0</v>
      </c>
      <c r="P28" s="277">
        <v>7</v>
      </c>
      <c r="Q28" s="276">
        <v>1</v>
      </c>
      <c r="R28" s="277">
        <v>1</v>
      </c>
      <c r="S28" s="277">
        <v>0</v>
      </c>
      <c r="T28" s="276">
        <v>2</v>
      </c>
      <c r="U28" s="276">
        <v>2</v>
      </c>
      <c r="V28" s="276">
        <v>0</v>
      </c>
      <c r="W28" s="276">
        <v>0</v>
      </c>
      <c r="X28" s="276">
        <v>0</v>
      </c>
      <c r="Y28" s="276">
        <v>0</v>
      </c>
      <c r="Z28" s="276">
        <v>0</v>
      </c>
      <c r="AA28" s="277">
        <v>0</v>
      </c>
      <c r="AB28" s="277">
        <v>0</v>
      </c>
      <c r="AC28" s="276">
        <v>1</v>
      </c>
      <c r="AD28" s="277">
        <v>0</v>
      </c>
      <c r="AE28" s="277">
        <v>1</v>
      </c>
      <c r="AF28" s="276">
        <v>0</v>
      </c>
      <c r="AG28" s="276">
        <v>0</v>
      </c>
      <c r="AH28" s="276">
        <v>0</v>
      </c>
      <c r="AI28" s="276">
        <v>22</v>
      </c>
      <c r="AJ28" s="276">
        <v>17</v>
      </c>
      <c r="AK28" s="276">
        <v>5</v>
      </c>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row>
    <row r="29" spans="1:85" ht="20.100000000000001" customHeight="1">
      <c r="A29" s="130" t="s">
        <v>144</v>
      </c>
      <c r="B29" s="276">
        <v>49</v>
      </c>
      <c r="C29" s="276">
        <v>14</v>
      </c>
      <c r="D29" s="276">
        <v>35</v>
      </c>
      <c r="E29" s="276">
        <v>3</v>
      </c>
      <c r="F29" s="277">
        <v>1</v>
      </c>
      <c r="G29" s="277">
        <v>2</v>
      </c>
      <c r="H29" s="276">
        <v>0</v>
      </c>
      <c r="I29" s="277">
        <v>0</v>
      </c>
      <c r="J29" s="277">
        <v>0</v>
      </c>
      <c r="K29" s="276">
        <v>28</v>
      </c>
      <c r="L29" s="277">
        <v>9</v>
      </c>
      <c r="M29" s="277">
        <v>19</v>
      </c>
      <c r="N29" s="276">
        <v>4</v>
      </c>
      <c r="O29" s="277">
        <v>0</v>
      </c>
      <c r="P29" s="277">
        <v>4</v>
      </c>
      <c r="Q29" s="276">
        <v>1</v>
      </c>
      <c r="R29" s="277">
        <v>0</v>
      </c>
      <c r="S29" s="277">
        <v>1</v>
      </c>
      <c r="T29" s="276">
        <v>0</v>
      </c>
      <c r="U29" s="276">
        <v>0</v>
      </c>
      <c r="V29" s="276">
        <v>0</v>
      </c>
      <c r="W29" s="276">
        <v>0</v>
      </c>
      <c r="X29" s="276">
        <v>0</v>
      </c>
      <c r="Y29" s="276">
        <v>0</v>
      </c>
      <c r="Z29" s="276">
        <v>1</v>
      </c>
      <c r="AA29" s="277">
        <v>0</v>
      </c>
      <c r="AB29" s="277">
        <v>1</v>
      </c>
      <c r="AC29" s="276">
        <v>0</v>
      </c>
      <c r="AD29" s="277">
        <v>0</v>
      </c>
      <c r="AE29" s="277">
        <v>0</v>
      </c>
      <c r="AF29" s="276">
        <v>0</v>
      </c>
      <c r="AG29" s="276">
        <v>0</v>
      </c>
      <c r="AH29" s="276">
        <v>0</v>
      </c>
      <c r="AI29" s="276">
        <v>12</v>
      </c>
      <c r="AJ29" s="276">
        <v>4</v>
      </c>
      <c r="AK29" s="276">
        <v>8</v>
      </c>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row>
    <row r="30" spans="1:85" ht="20.100000000000001" customHeight="1">
      <c r="A30" s="130" t="s">
        <v>145</v>
      </c>
      <c r="B30" s="276">
        <v>690</v>
      </c>
      <c r="C30" s="276">
        <v>360</v>
      </c>
      <c r="D30" s="276">
        <v>330</v>
      </c>
      <c r="E30" s="276">
        <v>80</v>
      </c>
      <c r="F30" s="277">
        <v>29</v>
      </c>
      <c r="G30" s="277">
        <v>51</v>
      </c>
      <c r="H30" s="276">
        <v>3</v>
      </c>
      <c r="I30" s="277">
        <v>1</v>
      </c>
      <c r="J30" s="277">
        <v>2</v>
      </c>
      <c r="K30" s="276">
        <v>450</v>
      </c>
      <c r="L30" s="277">
        <v>242</v>
      </c>
      <c r="M30" s="277">
        <v>208</v>
      </c>
      <c r="N30" s="276">
        <v>6</v>
      </c>
      <c r="O30" s="277">
        <v>0</v>
      </c>
      <c r="P30" s="277">
        <v>6</v>
      </c>
      <c r="Q30" s="276">
        <v>7</v>
      </c>
      <c r="R30" s="277">
        <v>1</v>
      </c>
      <c r="S30" s="277">
        <v>6</v>
      </c>
      <c r="T30" s="276">
        <v>1</v>
      </c>
      <c r="U30" s="276">
        <v>0</v>
      </c>
      <c r="V30" s="276">
        <v>1</v>
      </c>
      <c r="W30" s="276">
        <v>1</v>
      </c>
      <c r="X30" s="276">
        <v>1</v>
      </c>
      <c r="Y30" s="276">
        <v>0</v>
      </c>
      <c r="Z30" s="276">
        <v>24</v>
      </c>
      <c r="AA30" s="277">
        <v>22</v>
      </c>
      <c r="AB30" s="277">
        <v>2</v>
      </c>
      <c r="AC30" s="276">
        <v>7</v>
      </c>
      <c r="AD30" s="277">
        <v>4</v>
      </c>
      <c r="AE30" s="277">
        <v>3</v>
      </c>
      <c r="AF30" s="276">
        <v>0</v>
      </c>
      <c r="AG30" s="276">
        <v>0</v>
      </c>
      <c r="AH30" s="276">
        <v>0</v>
      </c>
      <c r="AI30" s="276">
        <v>111</v>
      </c>
      <c r="AJ30" s="276">
        <v>60</v>
      </c>
      <c r="AK30" s="276">
        <v>51</v>
      </c>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row>
    <row r="31" spans="1:85" ht="20.100000000000001" customHeight="1">
      <c r="A31" s="130" t="s">
        <v>146</v>
      </c>
      <c r="B31" s="276">
        <v>64</v>
      </c>
      <c r="C31" s="276">
        <v>21</v>
      </c>
      <c r="D31" s="276">
        <v>43</v>
      </c>
      <c r="E31" s="276">
        <v>5</v>
      </c>
      <c r="F31" s="277">
        <v>1</v>
      </c>
      <c r="G31" s="277">
        <v>4</v>
      </c>
      <c r="H31" s="276">
        <v>0</v>
      </c>
      <c r="I31" s="277">
        <v>0</v>
      </c>
      <c r="J31" s="277">
        <v>0</v>
      </c>
      <c r="K31" s="276">
        <v>18</v>
      </c>
      <c r="L31" s="277">
        <v>2</v>
      </c>
      <c r="M31" s="277">
        <v>16</v>
      </c>
      <c r="N31" s="276">
        <v>4</v>
      </c>
      <c r="O31" s="277">
        <v>0</v>
      </c>
      <c r="P31" s="277">
        <v>4</v>
      </c>
      <c r="Q31" s="276">
        <v>5</v>
      </c>
      <c r="R31" s="277">
        <v>3</v>
      </c>
      <c r="S31" s="277">
        <v>2</v>
      </c>
      <c r="T31" s="276">
        <v>0</v>
      </c>
      <c r="U31" s="276">
        <v>0</v>
      </c>
      <c r="V31" s="276">
        <v>0</v>
      </c>
      <c r="W31" s="276">
        <v>0</v>
      </c>
      <c r="X31" s="276">
        <v>0</v>
      </c>
      <c r="Y31" s="276">
        <v>0</v>
      </c>
      <c r="Z31" s="276">
        <v>1</v>
      </c>
      <c r="AA31" s="277">
        <v>0</v>
      </c>
      <c r="AB31" s="277">
        <v>1</v>
      </c>
      <c r="AC31" s="276">
        <v>1</v>
      </c>
      <c r="AD31" s="277">
        <v>1</v>
      </c>
      <c r="AE31" s="277">
        <v>0</v>
      </c>
      <c r="AF31" s="276">
        <v>0</v>
      </c>
      <c r="AG31" s="276">
        <v>0</v>
      </c>
      <c r="AH31" s="276">
        <v>0</v>
      </c>
      <c r="AI31" s="276">
        <v>30</v>
      </c>
      <c r="AJ31" s="276">
        <v>14</v>
      </c>
      <c r="AK31" s="276">
        <v>16</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row>
    <row r="32" spans="1:85" ht="20.100000000000001" customHeight="1">
      <c r="A32" s="130" t="s">
        <v>147</v>
      </c>
      <c r="B32" s="276">
        <v>240</v>
      </c>
      <c r="C32" s="276">
        <v>175</v>
      </c>
      <c r="D32" s="276">
        <v>65</v>
      </c>
      <c r="E32" s="276">
        <v>6</v>
      </c>
      <c r="F32" s="277">
        <v>4</v>
      </c>
      <c r="G32" s="277">
        <v>2</v>
      </c>
      <c r="H32" s="276">
        <v>0</v>
      </c>
      <c r="I32" s="277">
        <v>0</v>
      </c>
      <c r="J32" s="277">
        <v>0</v>
      </c>
      <c r="K32" s="276">
        <v>51</v>
      </c>
      <c r="L32" s="277">
        <v>22</v>
      </c>
      <c r="M32" s="277">
        <v>29</v>
      </c>
      <c r="N32" s="276">
        <v>1</v>
      </c>
      <c r="O32" s="277">
        <v>0</v>
      </c>
      <c r="P32" s="277">
        <v>1</v>
      </c>
      <c r="Q32" s="276">
        <v>11</v>
      </c>
      <c r="R32" s="277">
        <v>8</v>
      </c>
      <c r="S32" s="277">
        <v>3</v>
      </c>
      <c r="T32" s="276">
        <v>0</v>
      </c>
      <c r="U32" s="276">
        <v>0</v>
      </c>
      <c r="V32" s="276">
        <v>0</v>
      </c>
      <c r="W32" s="276">
        <v>22</v>
      </c>
      <c r="X32" s="276">
        <v>22</v>
      </c>
      <c r="Y32" s="276">
        <v>0</v>
      </c>
      <c r="Z32" s="276">
        <v>1</v>
      </c>
      <c r="AA32" s="277">
        <v>1</v>
      </c>
      <c r="AB32" s="277">
        <v>0</v>
      </c>
      <c r="AC32" s="276">
        <v>1</v>
      </c>
      <c r="AD32" s="277">
        <v>1</v>
      </c>
      <c r="AE32" s="277">
        <v>0</v>
      </c>
      <c r="AF32" s="276">
        <v>18</v>
      </c>
      <c r="AG32" s="276">
        <v>15</v>
      </c>
      <c r="AH32" s="276">
        <v>3</v>
      </c>
      <c r="AI32" s="276">
        <v>129</v>
      </c>
      <c r="AJ32" s="276">
        <v>102</v>
      </c>
      <c r="AK32" s="276">
        <v>27</v>
      </c>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row>
    <row r="33" spans="1:85" ht="20.100000000000001" customHeight="1">
      <c r="A33" s="131" t="s">
        <v>148</v>
      </c>
      <c r="B33" s="278">
        <v>250</v>
      </c>
      <c r="C33" s="278">
        <v>78</v>
      </c>
      <c r="D33" s="278">
        <v>172</v>
      </c>
      <c r="E33" s="278">
        <v>49</v>
      </c>
      <c r="F33" s="279">
        <v>11</v>
      </c>
      <c r="G33" s="279">
        <v>38</v>
      </c>
      <c r="H33" s="278">
        <v>15</v>
      </c>
      <c r="I33" s="279">
        <v>9</v>
      </c>
      <c r="J33" s="279">
        <v>6</v>
      </c>
      <c r="K33" s="278">
        <v>73</v>
      </c>
      <c r="L33" s="279">
        <v>16</v>
      </c>
      <c r="M33" s="279">
        <v>57</v>
      </c>
      <c r="N33" s="278">
        <v>13</v>
      </c>
      <c r="O33" s="279">
        <v>0</v>
      </c>
      <c r="P33" s="279">
        <v>13</v>
      </c>
      <c r="Q33" s="278">
        <v>10</v>
      </c>
      <c r="R33" s="279">
        <v>0</v>
      </c>
      <c r="S33" s="279">
        <v>10</v>
      </c>
      <c r="T33" s="278">
        <v>4</v>
      </c>
      <c r="U33" s="278">
        <v>3</v>
      </c>
      <c r="V33" s="278">
        <v>1</v>
      </c>
      <c r="W33" s="278">
        <v>3</v>
      </c>
      <c r="X33" s="278">
        <v>0</v>
      </c>
      <c r="Y33" s="278">
        <v>3</v>
      </c>
      <c r="Z33" s="278">
        <v>6</v>
      </c>
      <c r="AA33" s="279">
        <v>0</v>
      </c>
      <c r="AB33" s="279">
        <v>6</v>
      </c>
      <c r="AC33" s="278">
        <v>5</v>
      </c>
      <c r="AD33" s="279">
        <v>2</v>
      </c>
      <c r="AE33" s="279">
        <v>3</v>
      </c>
      <c r="AF33" s="278">
        <v>0</v>
      </c>
      <c r="AG33" s="278">
        <v>0</v>
      </c>
      <c r="AH33" s="278">
        <v>0</v>
      </c>
      <c r="AI33" s="278">
        <v>72</v>
      </c>
      <c r="AJ33" s="278">
        <v>37</v>
      </c>
      <c r="AK33" s="278">
        <v>35</v>
      </c>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row>
    <row r="34" spans="1:85" s="41" customFormat="1" ht="13.5" customHeight="1">
      <c r="A34" s="284" t="s">
        <v>121</v>
      </c>
      <c r="M34" s="148"/>
      <c r="N34" s="445" t="s">
        <v>122</v>
      </c>
      <c r="O34" s="445"/>
      <c r="P34" s="445"/>
      <c r="Q34" s="445"/>
      <c r="R34" s="445"/>
      <c r="S34" s="445"/>
      <c r="T34" s="445"/>
      <c r="U34" s="445"/>
      <c r="V34" s="445"/>
      <c r="W34" s="445"/>
      <c r="X34" s="445"/>
      <c r="Y34" s="445"/>
      <c r="Z34" s="284" t="s">
        <v>121</v>
      </c>
      <c r="AH34" s="115"/>
      <c r="AI34" s="115"/>
      <c r="AJ34" s="115"/>
      <c r="AK34" s="285" t="s">
        <v>122</v>
      </c>
      <c r="AL34" s="153"/>
      <c r="AM34" s="153"/>
    </row>
    <row r="35" spans="1:85" ht="12" customHeight="1">
      <c r="A35" s="3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row>
    <row r="36" spans="1:85">
      <c r="A36" s="37"/>
      <c r="B36" s="2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row>
  </sheetData>
  <mergeCells count="11">
    <mergeCell ref="N34:Y34"/>
    <mergeCell ref="A1:B1"/>
    <mergeCell ref="Z1:AA1"/>
    <mergeCell ref="H5:J5"/>
    <mergeCell ref="N5:P5"/>
    <mergeCell ref="Q5:S5"/>
    <mergeCell ref="T5:V5"/>
    <mergeCell ref="W5:Y5"/>
    <mergeCell ref="A2:M2"/>
    <mergeCell ref="N2:Y2"/>
    <mergeCell ref="Z2:AK2"/>
  </mergeCells>
  <phoneticPr fontId="5" type="noConversion"/>
  <printOptions horizontalCentered="1"/>
  <pageMargins left="0.39370078740157483" right="0.39370078740157483" top="0.55118110236220474" bottom="0.55118110236220474" header="0.51181102362204722" footer="0.51181102362204722"/>
  <pageSetup paperSize="9" scale="93" fitToHeight="0" pageOrder="overThenDown" orientation="portrait" r:id="rId1"/>
  <headerFooter alignWithMargins="0"/>
  <colBreaks count="3" manualBreakCount="3">
    <brk id="13" max="33" man="1"/>
    <brk id="25" max="33" man="1"/>
    <brk id="3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
  <sheetViews>
    <sheetView view="pageBreakPreview" zoomScaleNormal="85" zoomScaleSheetLayoutView="100" workbookViewId="0">
      <selection activeCell="D21" sqref="D21"/>
    </sheetView>
  </sheetViews>
  <sheetFormatPr defaultRowHeight="12"/>
  <cols>
    <col min="1" max="1" width="11" style="17" bestFit="1" customWidth="1"/>
    <col min="2" max="2" width="32.28515625" style="17" customWidth="1"/>
    <col min="3" max="3" width="36.140625" style="17" customWidth="1"/>
    <col min="4" max="4" width="31" style="17" customWidth="1"/>
    <col min="5" max="5" width="38.5703125" style="17" customWidth="1"/>
    <col min="6" max="50" width="9.140625" style="27"/>
    <col min="51" max="247" width="9.140625" style="17"/>
    <col min="248" max="257" width="13.28515625" style="17" customWidth="1"/>
    <col min="258" max="258" width="14.7109375" style="17" customWidth="1"/>
    <col min="259" max="503" width="9.140625" style="17"/>
    <col min="504" max="513" width="13.28515625" style="17" customWidth="1"/>
    <col min="514" max="514" width="14.7109375" style="17" customWidth="1"/>
    <col min="515" max="759" width="9.140625" style="17"/>
    <col min="760" max="769" width="13.28515625" style="17" customWidth="1"/>
    <col min="770" max="770" width="14.7109375" style="17" customWidth="1"/>
    <col min="771" max="1015" width="9.140625" style="17"/>
    <col min="1016" max="1025" width="13.28515625" style="17" customWidth="1"/>
    <col min="1026" max="1026" width="14.7109375" style="17" customWidth="1"/>
    <col min="1027" max="1271" width="9.140625" style="17"/>
    <col min="1272" max="1281" width="13.28515625" style="17" customWidth="1"/>
    <col min="1282" max="1282" width="14.7109375" style="17" customWidth="1"/>
    <col min="1283" max="1527" width="9.140625" style="17"/>
    <col min="1528" max="1537" width="13.28515625" style="17" customWidth="1"/>
    <col min="1538" max="1538" width="14.7109375" style="17" customWidth="1"/>
    <col min="1539" max="1783" width="9.140625" style="17"/>
    <col min="1784" max="1793" width="13.28515625" style="17" customWidth="1"/>
    <col min="1794" max="1794" width="14.7109375" style="17" customWidth="1"/>
    <col min="1795" max="2039" width="9.140625" style="17"/>
    <col min="2040" max="2049" width="13.28515625" style="17" customWidth="1"/>
    <col min="2050" max="2050" width="14.7109375" style="17" customWidth="1"/>
    <col min="2051" max="2295" width="9.140625" style="17"/>
    <col min="2296" max="2305" width="13.28515625" style="17" customWidth="1"/>
    <col min="2306" max="2306" width="14.7109375" style="17" customWidth="1"/>
    <col min="2307" max="2551" width="9.140625" style="17"/>
    <col min="2552" max="2561" width="13.28515625" style="17" customWidth="1"/>
    <col min="2562" max="2562" width="14.7109375" style="17" customWidth="1"/>
    <col min="2563" max="2807" width="9.140625" style="17"/>
    <col min="2808" max="2817" width="13.28515625" style="17" customWidth="1"/>
    <col min="2818" max="2818" width="14.7109375" style="17" customWidth="1"/>
    <col min="2819" max="3063" width="9.140625" style="17"/>
    <col min="3064" max="3073" width="13.28515625" style="17" customWidth="1"/>
    <col min="3074" max="3074" width="14.7109375" style="17" customWidth="1"/>
    <col min="3075" max="3319" width="9.140625" style="17"/>
    <col min="3320" max="3329" width="13.28515625" style="17" customWidth="1"/>
    <col min="3330" max="3330" width="14.7109375" style="17" customWidth="1"/>
    <col min="3331" max="3575" width="9.140625" style="17"/>
    <col min="3576" max="3585" width="13.28515625" style="17" customWidth="1"/>
    <col min="3586" max="3586" width="14.7109375" style="17" customWidth="1"/>
    <col min="3587" max="3831" width="9.140625" style="17"/>
    <col min="3832" max="3841" width="13.28515625" style="17" customWidth="1"/>
    <col min="3842" max="3842" width="14.7109375" style="17" customWidth="1"/>
    <col min="3843" max="4087" width="9.140625" style="17"/>
    <col min="4088" max="4097" width="13.28515625" style="17" customWidth="1"/>
    <col min="4098" max="4098" width="14.7109375" style="17" customWidth="1"/>
    <col min="4099" max="4343" width="9.140625" style="17"/>
    <col min="4344" max="4353" width="13.28515625" style="17" customWidth="1"/>
    <col min="4354" max="4354" width="14.7109375" style="17" customWidth="1"/>
    <col min="4355" max="4599" width="9.140625" style="17"/>
    <col min="4600" max="4609" width="13.28515625" style="17" customWidth="1"/>
    <col min="4610" max="4610" width="14.7109375" style="17" customWidth="1"/>
    <col min="4611" max="4855" width="9.140625" style="17"/>
    <col min="4856" max="4865" width="13.28515625" style="17" customWidth="1"/>
    <col min="4866" max="4866" width="14.7109375" style="17" customWidth="1"/>
    <col min="4867" max="5111" width="9.140625" style="17"/>
    <col min="5112" max="5121" width="13.28515625" style="17" customWidth="1"/>
    <col min="5122" max="5122" width="14.7109375" style="17" customWidth="1"/>
    <col min="5123" max="5367" width="9.140625" style="17"/>
    <col min="5368" max="5377" width="13.28515625" style="17" customWidth="1"/>
    <col min="5378" max="5378" width="14.7109375" style="17" customWidth="1"/>
    <col min="5379" max="5623" width="9.140625" style="17"/>
    <col min="5624" max="5633" width="13.28515625" style="17" customWidth="1"/>
    <col min="5634" max="5634" width="14.7109375" style="17" customWidth="1"/>
    <col min="5635" max="5879" width="9.140625" style="17"/>
    <col min="5880" max="5889" width="13.28515625" style="17" customWidth="1"/>
    <col min="5890" max="5890" width="14.7109375" style="17" customWidth="1"/>
    <col min="5891" max="6135" width="9.140625" style="17"/>
    <col min="6136" max="6145" width="13.28515625" style="17" customWidth="1"/>
    <col min="6146" max="6146" width="14.7109375" style="17" customWidth="1"/>
    <col min="6147" max="6391" width="9.140625" style="17"/>
    <col min="6392" max="6401" width="13.28515625" style="17" customWidth="1"/>
    <col min="6402" max="6402" width="14.7109375" style="17" customWidth="1"/>
    <col min="6403" max="6647" width="9.140625" style="17"/>
    <col min="6648" max="6657" width="13.28515625" style="17" customWidth="1"/>
    <col min="6658" max="6658" width="14.7109375" style="17" customWidth="1"/>
    <col min="6659" max="6903" width="9.140625" style="17"/>
    <col min="6904" max="6913" width="13.28515625" style="17" customWidth="1"/>
    <col min="6914" max="6914" width="14.7109375" style="17" customWidth="1"/>
    <col min="6915" max="7159" width="9.140625" style="17"/>
    <col min="7160" max="7169" width="13.28515625" style="17" customWidth="1"/>
    <col min="7170" max="7170" width="14.7109375" style="17" customWidth="1"/>
    <col min="7171" max="7415" width="9.140625" style="17"/>
    <col min="7416" max="7425" width="13.28515625" style="17" customWidth="1"/>
    <col min="7426" max="7426" width="14.7109375" style="17" customWidth="1"/>
    <col min="7427" max="7671" width="9.140625" style="17"/>
    <col min="7672" max="7681" width="13.28515625" style="17" customWidth="1"/>
    <col min="7682" max="7682" width="14.7109375" style="17" customWidth="1"/>
    <col min="7683" max="7927" width="9.140625" style="17"/>
    <col min="7928" max="7937" width="13.28515625" style="17" customWidth="1"/>
    <col min="7938" max="7938" width="14.7109375" style="17" customWidth="1"/>
    <col min="7939" max="8183" width="9.140625" style="17"/>
    <col min="8184" max="8193" width="13.28515625" style="17" customWidth="1"/>
    <col min="8194" max="8194" width="14.7109375" style="17" customWidth="1"/>
    <col min="8195" max="8439" width="9.140625" style="17"/>
    <col min="8440" max="8449" width="13.28515625" style="17" customWidth="1"/>
    <col min="8450" max="8450" width="14.7109375" style="17" customWidth="1"/>
    <col min="8451" max="8695" width="9.140625" style="17"/>
    <col min="8696" max="8705" width="13.28515625" style="17" customWidth="1"/>
    <col min="8706" max="8706" width="14.7109375" style="17" customWidth="1"/>
    <col min="8707" max="8951" width="9.140625" style="17"/>
    <col min="8952" max="8961" width="13.28515625" style="17" customWidth="1"/>
    <col min="8962" max="8962" width="14.7109375" style="17" customWidth="1"/>
    <col min="8963" max="9207" width="9.140625" style="17"/>
    <col min="9208" max="9217" width="13.28515625" style="17" customWidth="1"/>
    <col min="9218" max="9218" width="14.7109375" style="17" customWidth="1"/>
    <col min="9219" max="9463" width="9.140625" style="17"/>
    <col min="9464" max="9473" width="13.28515625" style="17" customWidth="1"/>
    <col min="9474" max="9474" width="14.7109375" style="17" customWidth="1"/>
    <col min="9475" max="9719" width="9.140625" style="17"/>
    <col min="9720" max="9729" width="13.28515625" style="17" customWidth="1"/>
    <col min="9730" max="9730" width="14.7109375" style="17" customWidth="1"/>
    <col min="9731" max="9975" width="9.140625" style="17"/>
    <col min="9976" max="9985" width="13.28515625" style="17" customWidth="1"/>
    <col min="9986" max="9986" width="14.7109375" style="17" customWidth="1"/>
    <col min="9987" max="10231" width="9.140625" style="17"/>
    <col min="10232" max="10241" width="13.28515625" style="17" customWidth="1"/>
    <col min="10242" max="10242" width="14.7109375" style="17" customWidth="1"/>
    <col min="10243" max="10487" width="9.140625" style="17"/>
    <col min="10488" max="10497" width="13.28515625" style="17" customWidth="1"/>
    <col min="10498" max="10498" width="14.7109375" style="17" customWidth="1"/>
    <col min="10499" max="10743" width="9.140625" style="17"/>
    <col min="10744" max="10753" width="13.28515625" style="17" customWidth="1"/>
    <col min="10754" max="10754" width="14.7109375" style="17" customWidth="1"/>
    <col min="10755" max="10999" width="9.140625" style="17"/>
    <col min="11000" max="11009" width="13.28515625" style="17" customWidth="1"/>
    <col min="11010" max="11010" width="14.7109375" style="17" customWidth="1"/>
    <col min="11011" max="11255" width="9.140625" style="17"/>
    <col min="11256" max="11265" width="13.28515625" style="17" customWidth="1"/>
    <col min="11266" max="11266" width="14.7109375" style="17" customWidth="1"/>
    <col min="11267" max="11511" width="9.140625" style="17"/>
    <col min="11512" max="11521" width="13.28515625" style="17" customWidth="1"/>
    <col min="11522" max="11522" width="14.7109375" style="17" customWidth="1"/>
    <col min="11523" max="11767" width="9.140625" style="17"/>
    <col min="11768" max="11777" width="13.28515625" style="17" customWidth="1"/>
    <col min="11778" max="11778" width="14.7109375" style="17" customWidth="1"/>
    <col min="11779" max="12023" width="9.140625" style="17"/>
    <col min="12024" max="12033" width="13.28515625" style="17" customWidth="1"/>
    <col min="12034" max="12034" width="14.7109375" style="17" customWidth="1"/>
    <col min="12035" max="12279" width="9.140625" style="17"/>
    <col min="12280" max="12289" width="13.28515625" style="17" customWidth="1"/>
    <col min="12290" max="12290" width="14.7109375" style="17" customWidth="1"/>
    <col min="12291" max="12535" width="9.140625" style="17"/>
    <col min="12536" max="12545" width="13.28515625" style="17" customWidth="1"/>
    <col min="12546" max="12546" width="14.7109375" style="17" customWidth="1"/>
    <col min="12547" max="12791" width="9.140625" style="17"/>
    <col min="12792" max="12801" width="13.28515625" style="17" customWidth="1"/>
    <col min="12802" max="12802" width="14.7109375" style="17" customWidth="1"/>
    <col min="12803" max="13047" width="9.140625" style="17"/>
    <col min="13048" max="13057" width="13.28515625" style="17" customWidth="1"/>
    <col min="13058" max="13058" width="14.7109375" style="17" customWidth="1"/>
    <col min="13059" max="13303" width="9.140625" style="17"/>
    <col min="13304" max="13313" width="13.28515625" style="17" customWidth="1"/>
    <col min="13314" max="13314" width="14.7109375" style="17" customWidth="1"/>
    <col min="13315" max="13559" width="9.140625" style="17"/>
    <col min="13560" max="13569" width="13.28515625" style="17" customWidth="1"/>
    <col min="13570" max="13570" width="14.7109375" style="17" customWidth="1"/>
    <col min="13571" max="13815" width="9.140625" style="17"/>
    <col min="13816" max="13825" width="13.28515625" style="17" customWidth="1"/>
    <col min="13826" max="13826" width="14.7109375" style="17" customWidth="1"/>
    <col min="13827" max="14071" width="9.140625" style="17"/>
    <col min="14072" max="14081" width="13.28515625" style="17" customWidth="1"/>
    <col min="14082" max="14082" width="14.7109375" style="17" customWidth="1"/>
    <col min="14083" max="14327" width="9.140625" style="17"/>
    <col min="14328" max="14337" width="13.28515625" style="17" customWidth="1"/>
    <col min="14338" max="14338" width="14.7109375" style="17" customWidth="1"/>
    <col min="14339" max="14583" width="9.140625" style="17"/>
    <col min="14584" max="14593" width="13.28515625" style="17" customWidth="1"/>
    <col min="14594" max="14594" width="14.7109375" style="17" customWidth="1"/>
    <col min="14595" max="14839" width="9.140625" style="17"/>
    <col min="14840" max="14849" width="13.28515625" style="17" customWidth="1"/>
    <col min="14850" max="14850" width="14.7109375" style="17" customWidth="1"/>
    <col min="14851" max="15095" width="9.140625" style="17"/>
    <col min="15096" max="15105" width="13.28515625" style="17" customWidth="1"/>
    <col min="15106" max="15106" width="14.7109375" style="17" customWidth="1"/>
    <col min="15107" max="15351" width="9.140625" style="17"/>
    <col min="15352" max="15361" width="13.28515625" style="17" customWidth="1"/>
    <col min="15362" max="15362" width="14.7109375" style="17" customWidth="1"/>
    <col min="15363" max="15607" width="9.140625" style="17"/>
    <col min="15608" max="15617" width="13.28515625" style="17" customWidth="1"/>
    <col min="15618" max="15618" width="14.7109375" style="17" customWidth="1"/>
    <col min="15619" max="15863" width="9.140625" style="17"/>
    <col min="15864" max="15873" width="13.28515625" style="17" customWidth="1"/>
    <col min="15874" max="15874" width="14.7109375" style="17" customWidth="1"/>
    <col min="15875" max="16119" width="9.140625" style="17"/>
    <col min="16120" max="16129" width="13.28515625" style="17" customWidth="1"/>
    <col min="16130" max="16130" width="14.7109375" style="17" customWidth="1"/>
    <col min="16131" max="16384" width="9.140625" style="17"/>
  </cols>
  <sheetData>
    <row r="1" spans="1:50" ht="24.95" customHeight="1">
      <c r="A1" s="395" t="s">
        <v>89</v>
      </c>
      <c r="B1" s="395"/>
    </row>
    <row r="2" spans="1:50" s="29" customFormat="1" ht="24.95" customHeight="1">
      <c r="A2" s="406" t="s">
        <v>243</v>
      </c>
      <c r="B2" s="406"/>
      <c r="C2" s="406"/>
      <c r="D2" s="406"/>
      <c r="E2" s="406"/>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row>
    <row r="3" spans="1:50" s="29" customFormat="1" ht="24.95" customHeight="1">
      <c r="A3" s="407" t="s">
        <v>244</v>
      </c>
      <c r="B3" s="407"/>
      <c r="C3" s="407"/>
      <c r="D3" s="407"/>
      <c r="E3" s="407"/>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row>
    <row r="4" spans="1:50" s="13" customFormat="1" ht="23.1" customHeight="1">
      <c r="A4" s="14"/>
      <c r="B4" s="14"/>
      <c r="C4" s="14"/>
      <c r="D4" s="14"/>
      <c r="E4" s="14"/>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row>
    <row r="5" spans="1:50" s="269" customFormat="1" ht="15" customHeight="1" thickBot="1">
      <c r="A5" s="268" t="s">
        <v>238</v>
      </c>
      <c r="B5" s="268"/>
      <c r="C5" s="268"/>
      <c r="D5" s="268"/>
      <c r="E5" s="269" t="s">
        <v>239</v>
      </c>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row>
    <row r="6" spans="1:50" s="35" customFormat="1" ht="18.75" customHeight="1">
      <c r="A6" s="143" t="s">
        <v>218</v>
      </c>
      <c r="B6" s="143" t="s">
        <v>64</v>
      </c>
      <c r="C6" s="70" t="s">
        <v>67</v>
      </c>
      <c r="D6" s="70" t="s">
        <v>69</v>
      </c>
      <c r="E6" s="70" t="s">
        <v>71</v>
      </c>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row>
    <row r="7" spans="1:50" s="35" customFormat="1" ht="18.75" customHeight="1">
      <c r="A7" s="252"/>
      <c r="B7" s="252" t="s">
        <v>65</v>
      </c>
      <c r="C7" s="78" t="s">
        <v>66</v>
      </c>
      <c r="D7" s="78" t="s">
        <v>68</v>
      </c>
      <c r="E7" s="78" t="s">
        <v>70</v>
      </c>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row>
    <row r="8" spans="1:50" s="35" customFormat="1" ht="20.100000000000001" customHeight="1">
      <c r="A8" s="288">
        <v>2016</v>
      </c>
      <c r="B8" s="290">
        <v>593</v>
      </c>
      <c r="C8" s="290">
        <v>31</v>
      </c>
      <c r="D8" s="290">
        <v>535</v>
      </c>
      <c r="E8" s="290">
        <v>7</v>
      </c>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row>
    <row r="9" spans="1:50" s="35" customFormat="1" ht="20.100000000000001" customHeight="1">
      <c r="A9" s="289">
        <v>2017</v>
      </c>
      <c r="B9" s="290">
        <v>623</v>
      </c>
      <c r="C9" s="290">
        <v>40</v>
      </c>
      <c r="D9" s="290">
        <v>524</v>
      </c>
      <c r="E9" s="290">
        <v>8</v>
      </c>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row>
    <row r="10" spans="1:50" s="35" customFormat="1" ht="20.100000000000001" customHeight="1">
      <c r="A10" s="289">
        <v>2018</v>
      </c>
      <c r="B10" s="290">
        <v>591</v>
      </c>
      <c r="C10" s="290">
        <v>56</v>
      </c>
      <c r="D10" s="290">
        <v>465</v>
      </c>
      <c r="E10" s="290">
        <v>9</v>
      </c>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row>
    <row r="11" spans="1:50" s="35" customFormat="1" ht="20.100000000000001" customHeight="1">
      <c r="A11" s="289">
        <v>2019</v>
      </c>
      <c r="B11" s="290">
        <v>582</v>
      </c>
      <c r="C11" s="290">
        <v>50</v>
      </c>
      <c r="D11" s="290">
        <v>499</v>
      </c>
      <c r="E11" s="290">
        <v>9</v>
      </c>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row>
    <row r="12" spans="1:50" s="35" customFormat="1" ht="20.100000000000001" customHeight="1">
      <c r="A12" s="289">
        <v>2020</v>
      </c>
      <c r="B12" s="290">
        <v>488</v>
      </c>
      <c r="C12" s="290">
        <v>26</v>
      </c>
      <c r="D12" s="290">
        <v>447</v>
      </c>
      <c r="E12" s="290">
        <v>4</v>
      </c>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row>
    <row r="13" spans="1:50" s="282" customFormat="1" ht="30" customHeight="1">
      <c r="A13" s="287">
        <v>2021</v>
      </c>
      <c r="B13" s="291">
        <v>514</v>
      </c>
      <c r="C13" s="291">
        <v>25</v>
      </c>
      <c r="D13" s="291">
        <v>493</v>
      </c>
      <c r="E13" s="291">
        <v>16</v>
      </c>
    </row>
    <row r="14" spans="1:50" s="293" customFormat="1" ht="13.5" customHeight="1">
      <c r="A14" s="452" t="s">
        <v>240</v>
      </c>
      <c r="B14" s="452"/>
      <c r="C14" s="452"/>
      <c r="D14" s="292"/>
      <c r="E14" s="292"/>
    </row>
    <row r="15" spans="1:50" s="293" customFormat="1" ht="13.5" customHeight="1">
      <c r="A15" s="453" t="s">
        <v>266</v>
      </c>
      <c r="B15" s="453"/>
      <c r="C15" s="453"/>
      <c r="D15" s="453"/>
      <c r="E15" s="453"/>
    </row>
    <row r="16" spans="1:50" s="293" customFormat="1" ht="13.5" customHeight="1">
      <c r="A16" s="450" t="s">
        <v>241</v>
      </c>
      <c r="B16" s="450"/>
      <c r="C16" s="450"/>
      <c r="D16" s="451" t="s">
        <v>61</v>
      </c>
      <c r="E16" s="451"/>
    </row>
    <row r="17" spans="1:5" s="60" customFormat="1" ht="17.25" customHeight="1">
      <c r="A17" s="62"/>
      <c r="B17" s="62"/>
      <c r="C17" s="62"/>
      <c r="D17" s="62"/>
      <c r="E17" s="62"/>
    </row>
  </sheetData>
  <mergeCells count="7">
    <mergeCell ref="A1:B1"/>
    <mergeCell ref="A2:E2"/>
    <mergeCell ref="A16:C16"/>
    <mergeCell ref="D16:E16"/>
    <mergeCell ref="A3:E3"/>
    <mergeCell ref="A14:C14"/>
    <mergeCell ref="A15:E15"/>
  </mergeCells>
  <phoneticPr fontId="5" type="noConversion"/>
  <printOptions horizontalCentered="1"/>
  <pageMargins left="0.39370078740157483" right="0.39370078740157483" top="0.55118110236220474" bottom="0.55118110236220474" header="0.51181102362204722" footer="0.51181102362204722"/>
  <pageSetup paperSize="9" scale="71"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Normal="100" zoomScaleSheetLayoutView="100" workbookViewId="0">
      <selection activeCell="C9" sqref="C9"/>
    </sheetView>
  </sheetViews>
  <sheetFormatPr defaultRowHeight="12.75"/>
  <cols>
    <col min="1" max="1" width="15.140625" style="2" customWidth="1"/>
    <col min="2" max="2" width="25.7109375" style="1" customWidth="1"/>
    <col min="3" max="5" width="18.7109375" style="1" customWidth="1"/>
    <col min="6" max="7" width="18.7109375" style="2" customWidth="1"/>
    <col min="8" max="11" width="18.7109375" style="1" customWidth="1"/>
    <col min="12" max="12" width="20.7109375" style="2" customWidth="1"/>
    <col min="13" max="14" width="18.7109375" style="1" customWidth="1"/>
    <col min="15" max="15" width="22.5703125" style="1" customWidth="1"/>
    <col min="16" max="16" width="18.7109375" style="1" customWidth="1"/>
    <col min="17" max="16384" width="9.140625" style="1"/>
  </cols>
  <sheetData>
    <row r="1" spans="1:12" s="4" customFormat="1" ht="24.95" customHeight="1">
      <c r="A1" s="395" t="s">
        <v>89</v>
      </c>
      <c r="B1" s="395"/>
      <c r="C1" s="7"/>
      <c r="F1" s="317"/>
      <c r="G1" s="312"/>
      <c r="H1" s="5"/>
      <c r="L1" s="312"/>
    </row>
    <row r="2" spans="1:12" s="49" customFormat="1" ht="24.95" customHeight="1">
      <c r="A2" s="468" t="s">
        <v>87</v>
      </c>
      <c r="B2" s="469"/>
      <c r="C2" s="469"/>
      <c r="D2" s="469"/>
      <c r="E2" s="469"/>
      <c r="F2" s="469"/>
      <c r="G2" s="466" t="s">
        <v>305</v>
      </c>
      <c r="H2" s="467"/>
      <c r="I2" s="467"/>
      <c r="J2" s="467"/>
      <c r="K2" s="467"/>
      <c r="L2" s="467"/>
    </row>
    <row r="3" spans="1:12" s="50" customFormat="1" ht="24.75" customHeight="1">
      <c r="A3" s="470"/>
      <c r="B3" s="471"/>
      <c r="C3" s="471"/>
      <c r="D3" s="471"/>
      <c r="E3" s="471"/>
      <c r="F3" s="471"/>
      <c r="G3" s="313"/>
      <c r="L3" s="313"/>
    </row>
    <row r="4" spans="1:12" s="309" customFormat="1" ht="15" customHeight="1" thickBot="1">
      <c r="A4" s="310" t="s">
        <v>263</v>
      </c>
      <c r="F4" s="320" t="s">
        <v>242</v>
      </c>
      <c r="G4" s="310" t="s">
        <v>263</v>
      </c>
      <c r="L4" s="320" t="s">
        <v>242</v>
      </c>
    </row>
    <row r="5" spans="1:12" s="301" customFormat="1" ht="18.75" customHeight="1">
      <c r="A5" s="304"/>
      <c r="B5" s="305" t="s">
        <v>264</v>
      </c>
      <c r="C5" s="463" t="s">
        <v>265</v>
      </c>
      <c r="D5" s="464"/>
      <c r="E5" s="464"/>
      <c r="F5" s="464"/>
      <c r="G5" s="464" t="s">
        <v>245</v>
      </c>
      <c r="H5" s="464"/>
      <c r="I5" s="464"/>
      <c r="J5" s="464"/>
      <c r="K5" s="465"/>
      <c r="L5" s="314" t="s">
        <v>257</v>
      </c>
    </row>
    <row r="6" spans="1:12" s="301" customFormat="1" ht="18.75" customHeight="1">
      <c r="A6" s="302" t="s">
        <v>254</v>
      </c>
      <c r="B6" s="306" t="s">
        <v>255</v>
      </c>
      <c r="C6" s="456" t="s">
        <v>246</v>
      </c>
      <c r="D6" s="456" t="s">
        <v>247</v>
      </c>
      <c r="E6" s="456" t="s">
        <v>248</v>
      </c>
      <c r="F6" s="457" t="s">
        <v>249</v>
      </c>
      <c r="G6" s="458" t="s">
        <v>250</v>
      </c>
      <c r="H6" s="456" t="s">
        <v>251</v>
      </c>
      <c r="I6" s="459" t="s">
        <v>252</v>
      </c>
      <c r="J6" s="456" t="s">
        <v>253</v>
      </c>
      <c r="K6" s="456" t="s">
        <v>260</v>
      </c>
      <c r="L6" s="315" t="s">
        <v>258</v>
      </c>
    </row>
    <row r="7" spans="1:12" s="301" customFormat="1" ht="18.75" customHeight="1">
      <c r="A7" s="303"/>
      <c r="B7" s="307" t="s">
        <v>256</v>
      </c>
      <c r="C7" s="456"/>
      <c r="D7" s="456"/>
      <c r="E7" s="456"/>
      <c r="F7" s="457"/>
      <c r="G7" s="458"/>
      <c r="H7" s="456"/>
      <c r="I7" s="459"/>
      <c r="J7" s="456"/>
      <c r="K7" s="456"/>
      <c r="L7" s="316" t="s">
        <v>259</v>
      </c>
    </row>
    <row r="8" spans="1:12" s="3" customFormat="1" ht="20.100000000000001" customHeight="1">
      <c r="A8" s="321">
        <v>2016</v>
      </c>
      <c r="B8" s="322">
        <v>40683</v>
      </c>
      <c r="C8" s="322">
        <f t="shared" ref="C8:C13" si="0">SUM(D8:K8)</f>
        <v>14651</v>
      </c>
      <c r="D8" s="322">
        <v>91</v>
      </c>
      <c r="E8" s="322">
        <v>1252</v>
      </c>
      <c r="F8" s="322">
        <v>1763</v>
      </c>
      <c r="G8" s="322">
        <v>2087</v>
      </c>
      <c r="H8" s="322">
        <v>2250</v>
      </c>
      <c r="I8" s="322">
        <v>1997</v>
      </c>
      <c r="J8" s="322">
        <v>3060</v>
      </c>
      <c r="K8" s="322">
        <v>2151</v>
      </c>
      <c r="L8" s="323">
        <f t="shared" ref="L8:L13" si="1">C8/B8*100</f>
        <v>36.012585109259398</v>
      </c>
    </row>
    <row r="9" spans="1:12" s="3" customFormat="1" ht="20.100000000000001" customHeight="1">
      <c r="A9" s="321">
        <v>2017</v>
      </c>
      <c r="B9" s="322">
        <v>44119</v>
      </c>
      <c r="C9" s="322">
        <f t="shared" si="0"/>
        <v>15903</v>
      </c>
      <c r="D9" s="322">
        <v>70</v>
      </c>
      <c r="E9" s="324">
        <v>1474</v>
      </c>
      <c r="F9" s="322">
        <v>2084</v>
      </c>
      <c r="G9" s="322">
        <v>2388</v>
      </c>
      <c r="H9" s="322">
        <v>2538</v>
      </c>
      <c r="I9" s="322">
        <v>2120</v>
      </c>
      <c r="J9" s="322">
        <v>2969</v>
      </c>
      <c r="K9" s="322">
        <v>2260</v>
      </c>
      <c r="L9" s="323">
        <f t="shared" si="1"/>
        <v>36.045694598698972</v>
      </c>
    </row>
    <row r="10" spans="1:12" s="3" customFormat="1" ht="20.100000000000001" customHeight="1">
      <c r="A10" s="321">
        <v>2018</v>
      </c>
      <c r="B10" s="322">
        <v>45864</v>
      </c>
      <c r="C10" s="322">
        <f t="shared" si="0"/>
        <v>16703</v>
      </c>
      <c r="D10" s="322">
        <v>67</v>
      </c>
      <c r="E10" s="322">
        <v>1572</v>
      </c>
      <c r="F10" s="322">
        <v>2276</v>
      </c>
      <c r="G10" s="322">
        <v>2469</v>
      </c>
      <c r="H10" s="322">
        <v>2689</v>
      </c>
      <c r="I10" s="322">
        <v>2315</v>
      </c>
      <c r="J10" s="322">
        <v>2930</v>
      </c>
      <c r="K10" s="322">
        <v>2385</v>
      </c>
      <c r="L10" s="323">
        <f t="shared" si="1"/>
        <v>36.418541775684631</v>
      </c>
    </row>
    <row r="11" spans="1:12" s="3" customFormat="1" ht="20.100000000000001" customHeight="1">
      <c r="A11" s="321">
        <v>2019</v>
      </c>
      <c r="B11" s="322">
        <v>46928</v>
      </c>
      <c r="C11" s="322">
        <f t="shared" si="0"/>
        <v>17120</v>
      </c>
      <c r="D11" s="322">
        <v>63</v>
      </c>
      <c r="E11" s="322">
        <v>1604</v>
      </c>
      <c r="F11" s="322">
        <v>2313</v>
      </c>
      <c r="G11" s="322">
        <v>2525</v>
      </c>
      <c r="H11" s="322">
        <v>2785</v>
      </c>
      <c r="I11" s="322">
        <v>2419</v>
      </c>
      <c r="J11" s="322">
        <v>2891</v>
      </c>
      <c r="K11" s="322">
        <v>2520</v>
      </c>
      <c r="L11" s="323">
        <f t="shared" si="1"/>
        <v>36.481418342993521</v>
      </c>
    </row>
    <row r="12" spans="1:12" s="3" customFormat="1" ht="20.100000000000001" customHeight="1">
      <c r="A12" s="321">
        <v>2020</v>
      </c>
      <c r="B12" s="322">
        <v>48497</v>
      </c>
      <c r="C12" s="322">
        <f t="shared" si="0"/>
        <v>17777</v>
      </c>
      <c r="D12" s="322">
        <v>88</v>
      </c>
      <c r="E12" s="322">
        <v>1784</v>
      </c>
      <c r="F12" s="322">
        <v>2353</v>
      </c>
      <c r="G12" s="322">
        <v>2661</v>
      </c>
      <c r="H12" s="322">
        <v>2824</v>
      </c>
      <c r="I12" s="322">
        <v>2625</v>
      </c>
      <c r="J12" s="322">
        <v>2841</v>
      </c>
      <c r="K12" s="322">
        <v>2601</v>
      </c>
      <c r="L12" s="323">
        <f t="shared" si="1"/>
        <v>36.655875621172449</v>
      </c>
    </row>
    <row r="13" spans="1:12" s="3" customFormat="1" ht="30" customHeight="1">
      <c r="A13" s="358">
        <v>2021</v>
      </c>
      <c r="B13" s="359">
        <v>50270</v>
      </c>
      <c r="C13" s="360">
        <f t="shared" si="0"/>
        <v>18620</v>
      </c>
      <c r="D13" s="359">
        <v>62</v>
      </c>
      <c r="E13" s="359">
        <v>1895</v>
      </c>
      <c r="F13" s="359">
        <v>2472</v>
      </c>
      <c r="G13" s="359">
        <v>2833</v>
      </c>
      <c r="H13" s="359">
        <v>2945</v>
      </c>
      <c r="I13" s="359">
        <v>2847</v>
      </c>
      <c r="J13" s="359">
        <v>2785</v>
      </c>
      <c r="K13" s="359">
        <v>2781</v>
      </c>
      <c r="L13" s="361">
        <f t="shared" si="1"/>
        <v>37.039984085935949</v>
      </c>
    </row>
    <row r="14" spans="1:12" s="318" customFormat="1" ht="43.5" customHeight="1">
      <c r="A14" s="472" t="s">
        <v>302</v>
      </c>
      <c r="B14" s="472"/>
      <c r="C14" s="472"/>
      <c r="D14" s="472"/>
      <c r="E14" s="472"/>
      <c r="F14" s="472"/>
      <c r="G14" s="462" t="s">
        <v>329</v>
      </c>
      <c r="H14" s="462"/>
      <c r="I14" s="462"/>
      <c r="J14" s="462"/>
      <c r="K14" s="462"/>
      <c r="L14" s="462"/>
    </row>
    <row r="15" spans="1:12" s="309" customFormat="1" ht="13.5" customHeight="1">
      <c r="A15" s="319" t="s">
        <v>261</v>
      </c>
      <c r="B15" s="308"/>
      <c r="C15" s="308"/>
      <c r="D15" s="308"/>
      <c r="E15" s="308"/>
      <c r="F15" s="311"/>
      <c r="G15" s="461" t="s">
        <v>262</v>
      </c>
      <c r="H15" s="461"/>
      <c r="I15" s="461"/>
      <c r="J15" s="461"/>
      <c r="K15" s="461"/>
      <c r="L15" s="461"/>
    </row>
    <row r="20" spans="4:17">
      <c r="E20" s="2"/>
      <c r="H20" s="2"/>
      <c r="I20" s="2"/>
      <c r="J20" s="2"/>
      <c r="K20" s="2"/>
      <c r="M20" s="2"/>
      <c r="N20" s="2"/>
      <c r="O20" s="2"/>
      <c r="P20" s="2"/>
      <c r="Q20" s="2"/>
    </row>
    <row r="21" spans="4:17">
      <c r="E21" s="2"/>
      <c r="H21" s="2"/>
      <c r="I21" s="2"/>
      <c r="J21" s="2"/>
      <c r="K21" s="2"/>
      <c r="M21" s="2"/>
      <c r="N21" s="2"/>
      <c r="O21" s="2"/>
      <c r="P21" s="2"/>
      <c r="Q21" s="2"/>
    </row>
    <row r="22" spans="4:17" ht="13.5">
      <c r="E22" s="455"/>
      <c r="F22" s="460"/>
      <c r="G22" s="460"/>
      <c r="H22" s="460"/>
      <c r="I22" s="460"/>
      <c r="J22" s="460"/>
      <c r="K22" s="460"/>
      <c r="L22" s="460"/>
      <c r="M22" s="460"/>
      <c r="N22" s="460"/>
      <c r="O22" s="454"/>
      <c r="P22" s="455"/>
      <c r="Q22" s="2"/>
    </row>
    <row r="23" spans="4:17" ht="13.5">
      <c r="E23" s="455"/>
      <c r="F23" s="460"/>
      <c r="G23" s="297"/>
      <c r="H23" s="297"/>
      <c r="I23" s="297"/>
      <c r="J23" s="297"/>
      <c r="K23" s="297"/>
      <c r="L23" s="297"/>
      <c r="M23" s="297"/>
      <c r="N23" s="297"/>
      <c r="O23" s="454"/>
      <c r="P23" s="455"/>
      <c r="Q23" s="2"/>
    </row>
    <row r="24" spans="4:17" ht="13.5">
      <c r="E24" s="294"/>
      <c r="F24" s="295"/>
      <c r="G24" s="295"/>
      <c r="H24" s="295"/>
      <c r="I24" s="295"/>
      <c r="J24" s="295"/>
      <c r="K24" s="295"/>
      <c r="L24" s="295"/>
      <c r="M24" s="295"/>
      <c r="N24" s="295"/>
      <c r="O24" s="296"/>
      <c r="P24" s="294"/>
      <c r="Q24" s="2"/>
    </row>
    <row r="25" spans="4:17" ht="13.5">
      <c r="E25" s="294"/>
      <c r="F25" s="295"/>
      <c r="G25" s="295"/>
      <c r="H25" s="295"/>
      <c r="I25" s="295"/>
      <c r="J25" s="295"/>
      <c r="K25" s="295"/>
      <c r="L25" s="295"/>
      <c r="M25" s="295"/>
      <c r="N25" s="295"/>
      <c r="O25" s="296"/>
      <c r="P25" s="294"/>
      <c r="Q25" s="2"/>
    </row>
    <row r="26" spans="4:17" ht="13.5">
      <c r="E26" s="294"/>
      <c r="F26" s="295"/>
      <c r="G26" s="295"/>
      <c r="H26" s="295"/>
      <c r="I26" s="295"/>
      <c r="J26" s="295"/>
      <c r="K26" s="295"/>
      <c r="L26" s="295"/>
      <c r="M26" s="295"/>
      <c r="N26" s="295"/>
      <c r="O26" s="296"/>
      <c r="P26" s="294"/>
      <c r="Q26" s="2"/>
    </row>
    <row r="27" spans="4:17" ht="13.5">
      <c r="E27" s="294"/>
      <c r="F27" s="295"/>
      <c r="G27" s="295"/>
      <c r="H27" s="295"/>
      <c r="I27" s="295"/>
      <c r="J27" s="295"/>
      <c r="K27" s="295"/>
      <c r="L27" s="295"/>
      <c r="M27" s="295"/>
      <c r="N27" s="295"/>
      <c r="O27" s="296"/>
      <c r="P27" s="294"/>
      <c r="Q27" s="2"/>
    </row>
    <row r="28" spans="4:17" ht="13.5">
      <c r="E28" s="298"/>
      <c r="F28" s="299"/>
      <c r="G28" s="299"/>
      <c r="H28" s="299"/>
      <c r="I28" s="299"/>
      <c r="J28" s="299"/>
      <c r="K28" s="299"/>
      <c r="L28" s="299"/>
      <c r="M28" s="299"/>
      <c r="N28" s="299"/>
      <c r="O28" s="300"/>
      <c r="P28" s="298"/>
      <c r="Q28" s="2"/>
    </row>
    <row r="29" spans="4:17">
      <c r="E29" s="2"/>
      <c r="H29" s="2"/>
      <c r="I29" s="2"/>
      <c r="J29" s="2"/>
      <c r="K29" s="2"/>
      <c r="M29" s="2"/>
      <c r="N29" s="2"/>
      <c r="O29" s="2"/>
      <c r="P29" s="2"/>
      <c r="Q29" s="2"/>
    </row>
    <row r="30" spans="4:17">
      <c r="E30" s="2"/>
      <c r="H30" s="2"/>
      <c r="I30" s="2"/>
      <c r="J30" s="2"/>
      <c r="K30" s="2"/>
      <c r="M30" s="2"/>
      <c r="N30" s="2"/>
      <c r="O30" s="2"/>
      <c r="P30" s="2"/>
      <c r="Q30" s="2"/>
    </row>
    <row r="31" spans="4:17">
      <c r="D31" s="36"/>
      <c r="E31" s="2"/>
      <c r="H31" s="2"/>
      <c r="I31" s="2"/>
      <c r="J31" s="2"/>
      <c r="K31" s="2"/>
      <c r="M31" s="2"/>
      <c r="N31" s="2"/>
      <c r="O31" s="2"/>
      <c r="P31" s="2"/>
      <c r="Q31" s="2"/>
    </row>
    <row r="32" spans="4:17">
      <c r="E32" s="2"/>
      <c r="H32" s="2"/>
      <c r="I32" s="2"/>
      <c r="J32" s="2"/>
      <c r="K32" s="2"/>
      <c r="M32" s="2"/>
      <c r="N32" s="2"/>
      <c r="O32" s="2"/>
      <c r="P32" s="2"/>
      <c r="Q32" s="2"/>
    </row>
    <row r="33" spans="5:17">
      <c r="E33" s="2"/>
      <c r="H33" s="2"/>
      <c r="I33" s="2"/>
      <c r="J33" s="2"/>
      <c r="K33" s="2"/>
      <c r="M33" s="2"/>
      <c r="N33" s="2"/>
      <c r="O33" s="2"/>
      <c r="P33" s="2"/>
      <c r="Q33" s="2"/>
    </row>
    <row r="34" spans="5:17">
      <c r="E34" s="2"/>
      <c r="H34" s="2"/>
      <c r="I34" s="2"/>
      <c r="J34" s="2"/>
      <c r="K34" s="2"/>
      <c r="M34" s="2"/>
      <c r="N34" s="2"/>
      <c r="O34" s="2"/>
      <c r="P34" s="2"/>
      <c r="Q34" s="2"/>
    </row>
    <row r="35" spans="5:17">
      <c r="E35" s="2"/>
      <c r="H35" s="2"/>
      <c r="I35" s="2"/>
      <c r="J35" s="2"/>
      <c r="K35" s="2"/>
      <c r="M35" s="2"/>
      <c r="N35" s="2"/>
      <c r="O35" s="2"/>
      <c r="P35" s="2"/>
      <c r="Q35" s="2"/>
    </row>
    <row r="36" spans="5:17">
      <c r="E36" s="2"/>
      <c r="H36" s="2"/>
      <c r="I36" s="2"/>
      <c r="J36" s="2"/>
      <c r="K36" s="2"/>
      <c r="M36" s="2"/>
      <c r="N36" s="2"/>
      <c r="O36" s="2"/>
      <c r="P36" s="2"/>
      <c r="Q36" s="2"/>
    </row>
    <row r="37" spans="5:17">
      <c r="E37" s="2"/>
      <c r="H37" s="2"/>
      <c r="I37" s="2"/>
      <c r="J37" s="2"/>
      <c r="K37" s="2"/>
      <c r="M37" s="2"/>
      <c r="N37" s="2"/>
      <c r="O37" s="2"/>
      <c r="P37" s="2"/>
      <c r="Q37" s="2"/>
    </row>
    <row r="38" spans="5:17">
      <c r="E38" s="2"/>
      <c r="H38" s="2"/>
      <c r="I38" s="2"/>
      <c r="J38" s="2"/>
      <c r="K38" s="2"/>
      <c r="M38" s="2"/>
      <c r="N38" s="2"/>
      <c r="O38" s="2"/>
      <c r="P38" s="2"/>
      <c r="Q38" s="2"/>
    </row>
  </sheetData>
  <mergeCells count="24">
    <mergeCell ref="G14:L14"/>
    <mergeCell ref="C5:F5"/>
    <mergeCell ref="G5:K5"/>
    <mergeCell ref="A1:B1"/>
    <mergeCell ref="G2:L2"/>
    <mergeCell ref="A2:F2"/>
    <mergeCell ref="A3:F3"/>
    <mergeCell ref="A14:F14"/>
    <mergeCell ref="O22:O23"/>
    <mergeCell ref="P22:P23"/>
    <mergeCell ref="C6:C7"/>
    <mergeCell ref="D6:D7"/>
    <mergeCell ref="E6:E7"/>
    <mergeCell ref="F6:F7"/>
    <mergeCell ref="G6:G7"/>
    <mergeCell ref="H6:H7"/>
    <mergeCell ref="I6:I7"/>
    <mergeCell ref="J6:J7"/>
    <mergeCell ref="K6:K7"/>
    <mergeCell ref="E22:E23"/>
    <mergeCell ref="F22:F23"/>
    <mergeCell ref="G22:K22"/>
    <mergeCell ref="L22:N22"/>
    <mergeCell ref="G15:L15"/>
  </mergeCells>
  <phoneticPr fontId="5" type="noConversion"/>
  <printOptions horizontalCentered="1" gridLinesSet="0"/>
  <pageMargins left="0.39370078740157483" right="0.39370078740157483" top="0.55118110236220474" bottom="0.55118110236220474" header="0.51181102362204722" footer="0.51181102362204722"/>
  <pageSetup paperSize="9" scale="92" fitToHeight="0" orientation="portrait" blackAndWhite="1" r:id="rId1"/>
  <headerFooter alignWithMargins="0"/>
  <colBreaks count="1" manualBreakCount="1">
    <brk id="6"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11</vt:i4>
      </vt:variant>
      <vt:variant>
        <vt:lpstr>이름이 지정된 범위</vt:lpstr>
      </vt:variant>
      <vt:variant>
        <vt:i4>8</vt:i4>
      </vt:variant>
    </vt:vector>
  </HeadingPairs>
  <TitlesOfParts>
    <vt:vector size="19" baseType="lpstr">
      <vt:lpstr>1.인구추이(1998~2007청년인구 보완)</vt:lpstr>
      <vt:lpstr>2.읍면동별 세대 및 등록인구</vt:lpstr>
      <vt:lpstr>3.연령(5세 계급)및성별인구</vt:lpstr>
      <vt:lpstr>4.인구동태</vt:lpstr>
      <vt:lpstr>4-1.읍면동별 인구동태</vt:lpstr>
      <vt:lpstr>5.인구이동</vt:lpstr>
      <vt:lpstr>6.외국인 국적별 등록현황 </vt:lpstr>
      <vt:lpstr>7.외국인과의 혼인</vt:lpstr>
      <vt:lpstr>8. 여성가구주현황</vt:lpstr>
      <vt:lpstr>9. 다문화 가구 및 가구원</vt:lpstr>
      <vt:lpstr>10. 가구원수별 가구</vt:lpstr>
      <vt:lpstr>'1.인구추이(1998~2007청년인구 보완)'!Print_Area</vt:lpstr>
      <vt:lpstr>'10. 가구원수별 가구'!Print_Area</vt:lpstr>
      <vt:lpstr>'2.읍면동별 세대 및 등록인구'!Print_Area</vt:lpstr>
      <vt:lpstr>'3.연령(5세 계급)및성별인구'!Print_Area</vt:lpstr>
      <vt:lpstr>'5.인구이동'!Print_Area</vt:lpstr>
      <vt:lpstr>'6.외국인 국적별 등록현황 '!Print_Area</vt:lpstr>
      <vt:lpstr>'8. 여성가구주현황'!Print_Area</vt:lpstr>
      <vt:lpstr>'9. 다문화 가구 및 가구원'!Print_Area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naju</dc:creator>
  <cp:lastModifiedBy>user</cp:lastModifiedBy>
  <cp:lastPrinted>2023-03-08T23:54:05Z</cp:lastPrinted>
  <dcterms:created xsi:type="dcterms:W3CDTF">2015-09-21T01:03:55Z</dcterms:created>
  <dcterms:modified xsi:type="dcterms:W3CDTF">2023-03-10T11:07:43Z</dcterms:modified>
</cp:coreProperties>
</file>